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d.docs.live.net/871013aa49d10bd7/07_2025_Raná^J Radčice^J odstranění nánosů v ř. km 0^J880 – 1^J320/E_dokladová část/E6_ostatní/"/>
    </mc:Choice>
  </mc:AlternateContent>
  <xr:revisionPtr revIDLastSave="599" documentId="13_ncr:1_{9D20165A-5E77-4CB1-B308-4AA83C9C103D}" xr6:coauthVersionLast="47" xr6:coauthVersionMax="47" xr10:uidLastSave="{C0DC04CF-E9B7-423A-9834-726EA05EDD54}"/>
  <bookViews>
    <workbookView xWindow="28680" yWindow="-120" windowWidth="25440" windowHeight="152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8" i="1" l="1"/>
  <c r="C69" i="1"/>
  <c r="N83" i="1"/>
  <c r="K83" i="1"/>
  <c r="H83" i="1"/>
  <c r="E83" i="1"/>
  <c r="C83" i="1"/>
  <c r="N81" i="1"/>
  <c r="K81" i="1"/>
  <c r="H81" i="1"/>
  <c r="E81" i="1"/>
  <c r="C81" i="1"/>
  <c r="N79" i="1"/>
  <c r="K79" i="1"/>
  <c r="H79" i="1"/>
  <c r="E79" i="1"/>
  <c r="C79" i="1"/>
  <c r="N77" i="1"/>
  <c r="K77" i="1"/>
  <c r="H77" i="1"/>
  <c r="E77" i="1"/>
  <c r="C77" i="1"/>
  <c r="N75" i="1"/>
  <c r="K75" i="1"/>
  <c r="H75" i="1"/>
  <c r="E75" i="1"/>
  <c r="C75" i="1"/>
  <c r="O75" i="1" s="1"/>
  <c r="N73" i="1"/>
  <c r="K73" i="1"/>
  <c r="H73" i="1"/>
  <c r="E73" i="1"/>
  <c r="C73" i="1"/>
  <c r="N71" i="1"/>
  <c r="K71" i="1"/>
  <c r="H71" i="1"/>
  <c r="E71" i="1"/>
  <c r="C71" i="1"/>
  <c r="N69" i="1"/>
  <c r="O69" i="1" s="1"/>
  <c r="K69" i="1"/>
  <c r="H69" i="1"/>
  <c r="E69" i="1"/>
  <c r="N67" i="1"/>
  <c r="K67" i="1"/>
  <c r="H67" i="1"/>
  <c r="E67" i="1"/>
  <c r="C67" i="1"/>
  <c r="N65" i="1"/>
  <c r="K65" i="1"/>
  <c r="H65" i="1"/>
  <c r="E65" i="1"/>
  <c r="C65" i="1"/>
  <c r="N63" i="1"/>
  <c r="K63" i="1"/>
  <c r="H63" i="1"/>
  <c r="E63" i="1"/>
  <c r="C63" i="1"/>
  <c r="N61" i="1"/>
  <c r="K61" i="1"/>
  <c r="H61" i="1"/>
  <c r="E61" i="1"/>
  <c r="C61" i="1"/>
  <c r="N59" i="1"/>
  <c r="K59" i="1"/>
  <c r="H59" i="1"/>
  <c r="E59" i="1"/>
  <c r="C59" i="1"/>
  <c r="N57" i="1"/>
  <c r="K57" i="1"/>
  <c r="H57" i="1"/>
  <c r="E57" i="1"/>
  <c r="C57" i="1"/>
  <c r="N55" i="1"/>
  <c r="K55" i="1"/>
  <c r="H55" i="1"/>
  <c r="E55" i="1"/>
  <c r="C55" i="1"/>
  <c r="N53" i="1"/>
  <c r="K53" i="1"/>
  <c r="H53" i="1"/>
  <c r="E53" i="1"/>
  <c r="C53" i="1"/>
  <c r="N51" i="1"/>
  <c r="K51" i="1"/>
  <c r="H51" i="1"/>
  <c r="E51" i="1"/>
  <c r="C51" i="1"/>
  <c r="N49" i="1"/>
  <c r="K49" i="1"/>
  <c r="H49" i="1"/>
  <c r="E49" i="1"/>
  <c r="C49" i="1"/>
  <c r="N47" i="1"/>
  <c r="K47" i="1"/>
  <c r="H47" i="1"/>
  <c r="E47" i="1"/>
  <c r="C47" i="1"/>
  <c r="N45" i="1"/>
  <c r="K45" i="1"/>
  <c r="H45" i="1"/>
  <c r="E45" i="1"/>
  <c r="C45" i="1"/>
  <c r="N43" i="1"/>
  <c r="K43" i="1"/>
  <c r="H43" i="1"/>
  <c r="E43" i="1"/>
  <c r="C43" i="1"/>
  <c r="N41" i="1"/>
  <c r="K41" i="1"/>
  <c r="H41" i="1"/>
  <c r="E41" i="1"/>
  <c r="C41" i="1"/>
  <c r="L41" i="1" s="1"/>
  <c r="N39" i="1"/>
  <c r="K39" i="1"/>
  <c r="H39" i="1"/>
  <c r="E39" i="1"/>
  <c r="C39" i="1"/>
  <c r="N37" i="1"/>
  <c r="K37" i="1"/>
  <c r="H37" i="1"/>
  <c r="E37" i="1"/>
  <c r="C37" i="1"/>
  <c r="N29" i="1"/>
  <c r="K29" i="1"/>
  <c r="C29" i="1"/>
  <c r="C23" i="1"/>
  <c r="C21" i="1"/>
  <c r="N35" i="1"/>
  <c r="K35" i="1"/>
  <c r="H35" i="1"/>
  <c r="E35" i="1"/>
  <c r="C35" i="1"/>
  <c r="N33" i="1"/>
  <c r="K33" i="1"/>
  <c r="H33" i="1"/>
  <c r="E33" i="1"/>
  <c r="C33" i="1"/>
  <c r="N31" i="1"/>
  <c r="K31" i="1"/>
  <c r="H31" i="1"/>
  <c r="E31" i="1"/>
  <c r="C31" i="1"/>
  <c r="H29" i="1"/>
  <c r="E29" i="1"/>
  <c r="N27" i="1"/>
  <c r="K27" i="1"/>
  <c r="H27" i="1"/>
  <c r="E27" i="1"/>
  <c r="C27" i="1"/>
  <c r="N25" i="1"/>
  <c r="K25" i="1"/>
  <c r="H25" i="1"/>
  <c r="E25" i="1"/>
  <c r="C25" i="1"/>
  <c r="N23" i="1"/>
  <c r="K23" i="1"/>
  <c r="L23" i="1" s="1"/>
  <c r="H23" i="1"/>
  <c r="I23" i="1" s="1"/>
  <c r="E23" i="1"/>
  <c r="N21" i="1"/>
  <c r="K21" i="1"/>
  <c r="H21" i="1"/>
  <c r="E21" i="1"/>
  <c r="N7" i="1"/>
  <c r="K7" i="1"/>
  <c r="H7" i="1"/>
  <c r="E7" i="1"/>
  <c r="C7" i="1"/>
  <c r="N5" i="1"/>
  <c r="K5" i="1"/>
  <c r="H5" i="1"/>
  <c r="E5" i="1"/>
  <c r="C5" i="1"/>
  <c r="C9" i="1"/>
  <c r="E9" i="1"/>
  <c r="H9" i="1"/>
  <c r="K9" i="1"/>
  <c r="N9" i="1"/>
  <c r="E19" i="1"/>
  <c r="N19" i="1"/>
  <c r="K19" i="1"/>
  <c r="H19" i="1"/>
  <c r="C19" i="1"/>
  <c r="N17" i="1"/>
  <c r="K17" i="1"/>
  <c r="H17" i="1"/>
  <c r="E17" i="1"/>
  <c r="C17" i="1"/>
  <c r="N15" i="1"/>
  <c r="K15" i="1"/>
  <c r="H15" i="1"/>
  <c r="E15" i="1"/>
  <c r="C15" i="1"/>
  <c r="N13" i="1"/>
  <c r="K13" i="1"/>
  <c r="H13" i="1"/>
  <c r="E13" i="1"/>
  <c r="C13" i="1"/>
  <c r="N11" i="1"/>
  <c r="K11" i="1"/>
  <c r="H11" i="1"/>
  <c r="E11" i="1"/>
  <c r="C11" i="1"/>
  <c r="F79" i="1" l="1"/>
  <c r="L29" i="1"/>
  <c r="I83" i="1"/>
  <c r="F83" i="1"/>
  <c r="L83" i="1"/>
  <c r="O83" i="1"/>
  <c r="I79" i="1"/>
  <c r="L79" i="1"/>
  <c r="O79" i="1"/>
  <c r="F81" i="1"/>
  <c r="I81" i="1"/>
  <c r="L81" i="1"/>
  <c r="O81" i="1"/>
  <c r="F77" i="1"/>
  <c r="I77" i="1"/>
  <c r="L77" i="1"/>
  <c r="O77" i="1"/>
  <c r="F75" i="1"/>
  <c r="I75" i="1"/>
  <c r="L75" i="1"/>
  <c r="I71" i="1"/>
  <c r="L71" i="1"/>
  <c r="O71" i="1"/>
  <c r="F73" i="1"/>
  <c r="I73" i="1"/>
  <c r="L73" i="1"/>
  <c r="F71" i="1"/>
  <c r="O73" i="1"/>
  <c r="L69" i="1"/>
  <c r="I69" i="1"/>
  <c r="F69" i="1"/>
  <c r="F61" i="1"/>
  <c r="I37" i="1"/>
  <c r="I61" i="1"/>
  <c r="L37" i="1"/>
  <c r="L61" i="1"/>
  <c r="F19" i="1"/>
  <c r="O37" i="1"/>
  <c r="O61" i="1"/>
  <c r="F47" i="1"/>
  <c r="L19" i="1"/>
  <c r="O45" i="1"/>
  <c r="I67" i="1"/>
  <c r="O67" i="1"/>
  <c r="F67" i="1"/>
  <c r="L67" i="1"/>
  <c r="F63" i="1"/>
  <c r="I63" i="1"/>
  <c r="L63" i="1"/>
  <c r="F65" i="1"/>
  <c r="I65" i="1"/>
  <c r="L65" i="1"/>
  <c r="O65" i="1"/>
  <c r="O63" i="1"/>
  <c r="I59" i="1"/>
  <c r="L59" i="1"/>
  <c r="F59" i="1"/>
  <c r="O59" i="1"/>
  <c r="I57" i="1"/>
  <c r="F57" i="1"/>
  <c r="L57" i="1"/>
  <c r="O57" i="1"/>
  <c r="F53" i="1"/>
  <c r="I53" i="1"/>
  <c r="L53" i="1"/>
  <c r="O53" i="1"/>
  <c r="F55" i="1"/>
  <c r="I55" i="1"/>
  <c r="L55" i="1"/>
  <c r="O55" i="1"/>
  <c r="L51" i="1"/>
  <c r="F51" i="1"/>
  <c r="I51" i="1"/>
  <c r="O51" i="1"/>
  <c r="F49" i="1"/>
  <c r="I49" i="1"/>
  <c r="O49" i="1"/>
  <c r="L49" i="1"/>
  <c r="O47" i="1"/>
  <c r="I47" i="1"/>
  <c r="L47" i="1"/>
  <c r="I45" i="1"/>
  <c r="F45" i="1"/>
  <c r="L45" i="1"/>
  <c r="F43" i="1"/>
  <c r="O43" i="1"/>
  <c r="I43" i="1"/>
  <c r="L43" i="1"/>
  <c r="F41" i="1"/>
  <c r="I41" i="1"/>
  <c r="O41" i="1"/>
  <c r="O39" i="1"/>
  <c r="F39" i="1"/>
  <c r="I39" i="1"/>
  <c r="L39" i="1"/>
  <c r="F37" i="1"/>
  <c r="I19" i="1"/>
  <c r="F27" i="1"/>
  <c r="I27" i="1"/>
  <c r="O21" i="1"/>
  <c r="L27" i="1"/>
  <c r="O27" i="1"/>
  <c r="F23" i="1"/>
  <c r="I21" i="1"/>
  <c r="L21" i="1"/>
  <c r="O29" i="1"/>
  <c r="O7" i="1"/>
  <c r="O23" i="1"/>
  <c r="I7" i="1"/>
  <c r="I29" i="1"/>
  <c r="L7" i="1"/>
  <c r="F29" i="1"/>
  <c r="O5" i="1"/>
  <c r="F21" i="1"/>
  <c r="L5" i="1"/>
  <c r="I33" i="1"/>
  <c r="O33" i="1"/>
  <c r="F25" i="1"/>
  <c r="F33" i="1"/>
  <c r="L33" i="1"/>
  <c r="I35" i="1"/>
  <c r="L35" i="1"/>
  <c r="F35" i="1"/>
  <c r="O35" i="1"/>
  <c r="F7" i="1"/>
  <c r="I31" i="1"/>
  <c r="L31" i="1"/>
  <c r="F5" i="1"/>
  <c r="O31" i="1"/>
  <c r="O25" i="1"/>
  <c r="I5" i="1"/>
  <c r="I25" i="1"/>
  <c r="F31" i="1"/>
  <c r="L25" i="1"/>
  <c r="F9" i="1"/>
  <c r="L9" i="1"/>
  <c r="C85" i="1"/>
  <c r="O9" i="1"/>
  <c r="I9" i="1"/>
  <c r="L15" i="1"/>
  <c r="I11" i="1"/>
  <c r="L11" i="1"/>
  <c r="O11" i="1"/>
  <c r="F13" i="1"/>
  <c r="O15" i="1"/>
  <c r="L17" i="1"/>
  <c r="F11" i="1"/>
  <c r="O13" i="1"/>
  <c r="I15" i="1"/>
  <c r="O17" i="1"/>
  <c r="F17" i="1"/>
  <c r="I17" i="1"/>
  <c r="O19" i="1"/>
  <c r="F15" i="1"/>
  <c r="I13" i="1"/>
  <c r="L13" i="1"/>
  <c r="L85" i="1" l="1"/>
  <c r="O85" i="1"/>
  <c r="F85" i="1"/>
  <c r="I85" i="1"/>
</calcChain>
</file>

<file path=xl/sharedStrings.xml><?xml version="1.0" encoding="utf-8"?>
<sst xmlns="http://schemas.openxmlformats.org/spreadsheetml/2006/main" count="68" uniqueCount="54">
  <si>
    <t>m3</t>
  </si>
  <si>
    <t>m2</t>
  </si>
  <si>
    <t>PROFIL</t>
  </si>
  <si>
    <t>m</t>
  </si>
  <si>
    <t>Staničení</t>
  </si>
  <si>
    <t>vzdál. profilu</t>
  </si>
  <si>
    <t>PF5</t>
  </si>
  <si>
    <t>PF4</t>
  </si>
  <si>
    <t>PF6</t>
  </si>
  <si>
    <t>PF3</t>
  </si>
  <si>
    <t>PF7</t>
  </si>
  <si>
    <t>PF8</t>
  </si>
  <si>
    <t>PF9</t>
  </si>
  <si>
    <t>PF13</t>
  </si>
  <si>
    <t>Celkem</t>
  </si>
  <si>
    <t>svahování</t>
  </si>
  <si>
    <t>PF14</t>
  </si>
  <si>
    <t>PF15</t>
  </si>
  <si>
    <t>PF17</t>
  </si>
  <si>
    <t>PF18</t>
  </si>
  <si>
    <t>PF19</t>
  </si>
  <si>
    <t>PF20</t>
  </si>
  <si>
    <t>PF1</t>
  </si>
  <si>
    <t>PF2</t>
  </si>
  <si>
    <t>odstranění sedimentu</t>
  </si>
  <si>
    <t>zásyp. Hrub. Sediment</t>
  </si>
  <si>
    <t>ZÚ</t>
  </si>
  <si>
    <t>PF3prac</t>
  </si>
  <si>
    <t>PF10</t>
  </si>
  <si>
    <t>PF11</t>
  </si>
  <si>
    <t>PF12</t>
  </si>
  <si>
    <t>PF16</t>
  </si>
  <si>
    <t>PF16b</t>
  </si>
  <si>
    <t>PF17a</t>
  </si>
  <si>
    <t>PF17b</t>
  </si>
  <si>
    <t>PF18a</t>
  </si>
  <si>
    <t>PF21</t>
  </si>
  <si>
    <t>PF22</t>
  </si>
  <si>
    <t>PF23</t>
  </si>
  <si>
    <t>PF24</t>
  </si>
  <si>
    <t>PF25</t>
  </si>
  <si>
    <t>PF26</t>
  </si>
  <si>
    <t>PF27</t>
  </si>
  <si>
    <t>PF28</t>
  </si>
  <si>
    <t>PF27b</t>
  </si>
  <si>
    <t>PF29a</t>
  </si>
  <si>
    <t>PF29</t>
  </si>
  <si>
    <t>PF30</t>
  </si>
  <si>
    <t>PF31</t>
  </si>
  <si>
    <t>KÚ</t>
  </si>
  <si>
    <t>sečení</t>
  </si>
  <si>
    <t>Tabulka kubatur</t>
  </si>
  <si>
    <t>Odvoz sedimentů z lokality:</t>
  </si>
  <si>
    <t>Ruční odstranění sedimentů pod mostem v ř.km 1,268: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</si>
</sst>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scheme val="minor"/>
    </font>
    <font>
      <sz val="8"/>
      <color rgb="FF7030A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2" fontId="1" fillId="2" borderId="9" xfId="0" applyNumberFormat="1" applyFont="1" applyFill="1" applyBorder="1" applyAlignment="1">
      <alignment vertical="center"/>
    </xf>
    <xf numFmtId="2" fontId="1" fillId="2" borderId="12" xfId="0" applyNumberFormat="1" applyFont="1" applyFill="1" applyBorder="1" applyAlignment="1">
      <alignment vertical="center"/>
    </xf>
    <xf numFmtId="0" fontId="4" fillId="0" borderId="0" xfId="0" applyFont="1"/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4" fontId="1" fillId="0" borderId="21" xfId="0" applyNumberFormat="1" applyFont="1" applyBorder="1" applyAlignment="1">
      <alignment vertical="center"/>
    </xf>
    <xf numFmtId="164" fontId="1" fillId="2" borderId="21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vertical="center"/>
    </xf>
    <xf numFmtId="2" fontId="1" fillId="2" borderId="5" xfId="0" applyNumberFormat="1" applyFont="1" applyFill="1" applyBorder="1" applyAlignment="1">
      <alignment vertical="center"/>
    </xf>
    <xf numFmtId="2" fontId="1" fillId="2" borderId="11" xfId="0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165" fontId="3" fillId="0" borderId="24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2" fontId="3" fillId="0" borderId="16" xfId="0" applyNumberFormat="1" applyFont="1" applyBorder="1" applyAlignment="1">
      <alignment vertical="center"/>
    </xf>
    <xf numFmtId="2" fontId="3" fillId="0" borderId="17" xfId="0" applyNumberFormat="1" applyFont="1" applyBorder="1" applyAlignment="1">
      <alignment vertical="center"/>
    </xf>
    <xf numFmtId="2" fontId="3" fillId="0" borderId="18" xfId="0" applyNumberFormat="1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2" fontId="0" fillId="0" borderId="0" xfId="0" applyNumberFormat="1"/>
    <xf numFmtId="164" fontId="1" fillId="2" borderId="15" xfId="0" applyNumberFormat="1" applyFont="1" applyFill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164" fontId="1" fillId="2" borderId="23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5" fillId="2" borderId="8" xfId="0" applyFont="1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2" fontId="1" fillId="0" borderId="0" xfId="0" applyNumberFormat="1" applyFont="1"/>
    <xf numFmtId="2" fontId="7" fillId="0" borderId="0" xfId="0" applyNumberFormat="1" applyFont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1" fillId="0" borderId="10" xfId="0" applyNumberFormat="1" applyFont="1" applyFill="1" applyBorder="1" applyAlignment="1">
      <alignment vertical="center"/>
    </xf>
    <xf numFmtId="2" fontId="1" fillId="0" borderId="11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vertical="center"/>
    </xf>
    <xf numFmtId="2" fontId="1" fillId="0" borderId="12" xfId="0" applyNumberFormat="1" applyFont="1" applyFill="1" applyBorder="1" applyAlignment="1">
      <alignment vertical="center"/>
    </xf>
    <xf numFmtId="2" fontId="3" fillId="0" borderId="16" xfId="0" applyNumberFormat="1" applyFont="1" applyFill="1" applyBorder="1" applyAlignment="1">
      <alignment vertical="center"/>
    </xf>
    <xf numFmtId="2" fontId="3" fillId="0" borderId="17" xfId="0" applyNumberFormat="1" applyFont="1" applyFill="1" applyBorder="1" applyAlignment="1">
      <alignment vertical="center"/>
    </xf>
    <xf numFmtId="2" fontId="3" fillId="0" borderId="18" xfId="0" applyNumberFormat="1" applyFont="1" applyFill="1" applyBorder="1" applyAlignment="1">
      <alignment vertical="center"/>
    </xf>
    <xf numFmtId="2" fontId="1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8"/>
  <sheetViews>
    <sheetView tabSelected="1" topLeftCell="A47" zoomScale="115" zoomScaleNormal="115" zoomScaleSheetLayoutView="115" workbookViewId="0">
      <selection activeCell="W58" sqref="W58:W59"/>
    </sheetView>
  </sheetViews>
  <sheetFormatPr defaultRowHeight="15" x14ac:dyDescent="0.25"/>
  <cols>
    <col min="1" max="1" width="7.28515625" customWidth="1"/>
    <col min="2" max="2" width="6.42578125" customWidth="1"/>
    <col min="3" max="3" width="5.140625" customWidth="1"/>
    <col min="4" max="4" width="5" customWidth="1"/>
    <col min="5" max="5" width="4.85546875" customWidth="1"/>
    <col min="6" max="6" width="5.7109375" customWidth="1"/>
    <col min="7" max="7" width="4" customWidth="1"/>
    <col min="8" max="8" width="4.28515625" customWidth="1"/>
    <col min="9" max="9" width="6.42578125" customWidth="1"/>
    <col min="10" max="10" width="5.28515625" customWidth="1"/>
    <col min="11" max="14" width="5.85546875" customWidth="1"/>
    <col min="15" max="15" width="7.140625" customWidth="1"/>
  </cols>
  <sheetData>
    <row r="1" spans="1:17" s="1" customFormat="1" ht="17.25" customHeight="1" thickBot="1" x14ac:dyDescent="0.3">
      <c r="A1" s="11" t="s">
        <v>51</v>
      </c>
      <c r="B1" s="14"/>
      <c r="C1" s="15"/>
      <c r="D1" s="16"/>
      <c r="E1" s="16"/>
      <c r="F1" s="16"/>
      <c r="G1" s="16"/>
      <c r="H1" s="16"/>
      <c r="I1" s="16"/>
      <c r="P1" s="37"/>
      <c r="Q1" s="37"/>
    </row>
    <row r="2" spans="1:17" s="1" customFormat="1" ht="21.75" customHeight="1" x14ac:dyDescent="0.25">
      <c r="A2" s="62" t="s">
        <v>2</v>
      </c>
      <c r="B2" s="24" t="s">
        <v>4</v>
      </c>
      <c r="C2" s="13" t="s">
        <v>5</v>
      </c>
      <c r="D2" s="59" t="s">
        <v>24</v>
      </c>
      <c r="E2" s="60"/>
      <c r="F2" s="61"/>
      <c r="G2" s="59" t="s">
        <v>25</v>
      </c>
      <c r="H2" s="60"/>
      <c r="I2" s="61"/>
      <c r="J2" s="59" t="s">
        <v>15</v>
      </c>
      <c r="K2" s="60"/>
      <c r="L2" s="61"/>
      <c r="M2" s="56" t="s">
        <v>50</v>
      </c>
      <c r="N2" s="57"/>
      <c r="O2" s="58"/>
      <c r="P2" s="37"/>
      <c r="Q2" s="37"/>
    </row>
    <row r="3" spans="1:17" s="1" customFormat="1" ht="14.25" customHeight="1" x14ac:dyDescent="0.25">
      <c r="A3" s="63"/>
      <c r="B3" s="20" t="s">
        <v>3</v>
      </c>
      <c r="C3" s="3" t="s">
        <v>3</v>
      </c>
      <c r="D3" s="12" t="s">
        <v>1</v>
      </c>
      <c r="E3" s="2" t="s">
        <v>1</v>
      </c>
      <c r="F3" s="4" t="s">
        <v>0</v>
      </c>
      <c r="G3" s="12" t="s">
        <v>1</v>
      </c>
      <c r="H3" s="2" t="s">
        <v>1</v>
      </c>
      <c r="I3" s="4" t="s">
        <v>0</v>
      </c>
      <c r="J3" s="12" t="s">
        <v>3</v>
      </c>
      <c r="K3" s="2" t="s">
        <v>3</v>
      </c>
      <c r="L3" s="4" t="s">
        <v>1</v>
      </c>
      <c r="M3" s="43" t="s">
        <v>3</v>
      </c>
      <c r="N3" s="44" t="s">
        <v>3</v>
      </c>
      <c r="O3" s="45" t="s">
        <v>1</v>
      </c>
      <c r="P3" s="37"/>
      <c r="Q3" s="37"/>
    </row>
    <row r="4" spans="1:17" s="1" customFormat="1" ht="9.75" customHeight="1" x14ac:dyDescent="0.25">
      <c r="A4" s="26" t="s">
        <v>26</v>
      </c>
      <c r="B4" s="34">
        <v>860</v>
      </c>
      <c r="C4" s="18"/>
      <c r="D4" s="22">
        <v>0</v>
      </c>
      <c r="E4" s="7"/>
      <c r="F4" s="8"/>
      <c r="G4" s="22">
        <v>0</v>
      </c>
      <c r="H4" s="7"/>
      <c r="I4" s="8"/>
      <c r="J4" s="22">
        <v>0</v>
      </c>
      <c r="K4" s="7"/>
      <c r="L4" s="8"/>
      <c r="M4" s="46">
        <v>0</v>
      </c>
      <c r="N4" s="47"/>
      <c r="O4" s="48"/>
      <c r="P4" s="37"/>
      <c r="Q4" s="37"/>
    </row>
    <row r="5" spans="1:17" s="1" customFormat="1" ht="9.75" customHeight="1" x14ac:dyDescent="0.25">
      <c r="A5" s="25"/>
      <c r="B5" s="35"/>
      <c r="C5" s="17">
        <f>(B6-B4)</f>
        <v>15</v>
      </c>
      <c r="D5" s="21"/>
      <c r="E5" s="5">
        <f>(D4+D6)/2</f>
        <v>0.95</v>
      </c>
      <c r="F5" s="6">
        <f>E5*C5</f>
        <v>14.25</v>
      </c>
      <c r="G5" s="21"/>
      <c r="H5" s="5">
        <f>(G4+G6)/2</f>
        <v>0</v>
      </c>
      <c r="I5" s="6">
        <f>H5*C5</f>
        <v>0</v>
      </c>
      <c r="J5" s="21"/>
      <c r="K5" s="5">
        <f>(J4+J6)/2</f>
        <v>0</v>
      </c>
      <c r="L5" s="6">
        <f>K5*C5</f>
        <v>0</v>
      </c>
      <c r="M5" s="46"/>
      <c r="N5" s="47">
        <f>(M4+M6)/2</f>
        <v>2.15</v>
      </c>
      <c r="O5" s="48">
        <f>N5*C5</f>
        <v>32.25</v>
      </c>
      <c r="P5" s="37"/>
      <c r="Q5" s="37"/>
    </row>
    <row r="6" spans="1:17" s="1" customFormat="1" ht="9" customHeight="1" x14ac:dyDescent="0.25">
      <c r="A6" s="26" t="s">
        <v>22</v>
      </c>
      <c r="B6" s="34">
        <v>875</v>
      </c>
      <c r="C6" s="18"/>
      <c r="D6" s="22">
        <v>1.9</v>
      </c>
      <c r="E6" s="7"/>
      <c r="F6" s="8"/>
      <c r="G6" s="22">
        <v>0</v>
      </c>
      <c r="H6" s="7"/>
      <c r="I6" s="8"/>
      <c r="J6" s="22">
        <v>0</v>
      </c>
      <c r="K6" s="7"/>
      <c r="L6" s="8"/>
      <c r="M6" s="46">
        <v>4.3</v>
      </c>
      <c r="N6" s="47"/>
      <c r="O6" s="48"/>
      <c r="P6" s="37"/>
      <c r="Q6" s="37"/>
    </row>
    <row r="7" spans="1:17" s="1" customFormat="1" ht="9" customHeight="1" x14ac:dyDescent="0.25">
      <c r="A7" s="25"/>
      <c r="B7" s="35"/>
      <c r="C7" s="17">
        <f>(B8-B6)</f>
        <v>15</v>
      </c>
      <c r="D7" s="21"/>
      <c r="E7" s="5">
        <f>(D6+D8)/2</f>
        <v>1.2999999999999998</v>
      </c>
      <c r="F7" s="6">
        <f>E7*C7</f>
        <v>19.499999999999996</v>
      </c>
      <c r="G7" s="21"/>
      <c r="H7" s="5">
        <f>(G6+G8)/2</f>
        <v>0</v>
      </c>
      <c r="I7" s="6">
        <f>H7*C7</f>
        <v>0</v>
      </c>
      <c r="J7" s="21"/>
      <c r="K7" s="5">
        <f>(J6+J8)/2</f>
        <v>0</v>
      </c>
      <c r="L7" s="6">
        <f>K7*C7</f>
        <v>0</v>
      </c>
      <c r="M7" s="46"/>
      <c r="N7" s="47">
        <f>(M6+M8)/2</f>
        <v>3.55</v>
      </c>
      <c r="O7" s="48">
        <f>N7*C7</f>
        <v>53.25</v>
      </c>
      <c r="P7" s="37"/>
      <c r="Q7" s="37"/>
    </row>
    <row r="8" spans="1:17" s="1" customFormat="1" ht="9" customHeight="1" x14ac:dyDescent="0.25">
      <c r="A8" s="26" t="s">
        <v>23</v>
      </c>
      <c r="B8" s="34">
        <v>890</v>
      </c>
      <c r="C8" s="18"/>
      <c r="D8" s="22">
        <v>0.7</v>
      </c>
      <c r="E8" s="7"/>
      <c r="F8" s="8"/>
      <c r="G8" s="22">
        <v>0</v>
      </c>
      <c r="H8" s="7"/>
      <c r="I8" s="8"/>
      <c r="J8" s="22">
        <v>0</v>
      </c>
      <c r="K8" s="7"/>
      <c r="L8" s="8"/>
      <c r="M8" s="46">
        <v>2.8</v>
      </c>
      <c r="N8" s="47"/>
      <c r="O8" s="48"/>
      <c r="P8" s="37"/>
      <c r="Q8" s="37"/>
    </row>
    <row r="9" spans="1:17" s="1" customFormat="1" ht="9" customHeight="1" x14ac:dyDescent="0.25">
      <c r="A9" s="25"/>
      <c r="B9" s="35"/>
      <c r="C9" s="17">
        <f>(B10-B8)</f>
        <v>0.5</v>
      </c>
      <c r="D9" s="21"/>
      <c r="E9" s="5">
        <f>(D8+D10)/2</f>
        <v>1.2</v>
      </c>
      <c r="F9" s="6">
        <f>E9*C9</f>
        <v>0.6</v>
      </c>
      <c r="G9" s="21"/>
      <c r="H9" s="5">
        <f>(G8+G10)/2</f>
        <v>0.15</v>
      </c>
      <c r="I9" s="6">
        <f>H9*C9</f>
        <v>7.4999999999999997E-2</v>
      </c>
      <c r="J9" s="21"/>
      <c r="K9" s="5">
        <f>(J8+J10)/2</f>
        <v>0</v>
      </c>
      <c r="L9" s="6">
        <f>K9*C9</f>
        <v>0</v>
      </c>
      <c r="M9" s="46"/>
      <c r="N9" s="47">
        <f>(M8+M10)/2</f>
        <v>3.15</v>
      </c>
      <c r="O9" s="48">
        <f>N9*C9</f>
        <v>1.575</v>
      </c>
      <c r="P9" s="37"/>
      <c r="Q9" s="37"/>
    </row>
    <row r="10" spans="1:17" s="1" customFormat="1" ht="9" customHeight="1" x14ac:dyDescent="0.25">
      <c r="A10" s="26" t="s">
        <v>27</v>
      </c>
      <c r="B10" s="34">
        <v>890.5</v>
      </c>
      <c r="C10" s="18"/>
      <c r="D10" s="22">
        <v>1.7</v>
      </c>
      <c r="E10" s="7"/>
      <c r="F10" s="8"/>
      <c r="G10" s="22">
        <v>0.3</v>
      </c>
      <c r="H10" s="7"/>
      <c r="I10" s="8"/>
      <c r="J10" s="22">
        <v>0</v>
      </c>
      <c r="K10" s="7"/>
      <c r="L10" s="8"/>
      <c r="M10" s="46">
        <v>3.5</v>
      </c>
      <c r="N10" s="47"/>
      <c r="O10" s="48"/>
      <c r="P10" s="37"/>
      <c r="Q10" s="37"/>
    </row>
    <row r="11" spans="1:17" s="1" customFormat="1" ht="9" customHeight="1" x14ac:dyDescent="0.25">
      <c r="A11" s="25"/>
      <c r="B11" s="35"/>
      <c r="C11" s="17">
        <f>(B12-B10)</f>
        <v>14.5</v>
      </c>
      <c r="D11" s="21"/>
      <c r="E11" s="5">
        <f>(D10+D12)/2</f>
        <v>1.7</v>
      </c>
      <c r="F11" s="6">
        <f>E11*C11</f>
        <v>24.65</v>
      </c>
      <c r="G11" s="21"/>
      <c r="H11" s="5">
        <f>(G10+G12)/2</f>
        <v>0.3</v>
      </c>
      <c r="I11" s="6">
        <f>H11*C11</f>
        <v>4.3499999999999996</v>
      </c>
      <c r="J11" s="21"/>
      <c r="K11" s="5">
        <f>(J10+J12)/2</f>
        <v>0</v>
      </c>
      <c r="L11" s="6">
        <f>K11*C11</f>
        <v>0</v>
      </c>
      <c r="M11" s="46"/>
      <c r="N11" s="47">
        <f>(M10+M12)/2</f>
        <v>3.5</v>
      </c>
      <c r="O11" s="48">
        <f>N11*C11</f>
        <v>50.75</v>
      </c>
      <c r="P11" s="37"/>
      <c r="Q11" s="37"/>
    </row>
    <row r="12" spans="1:17" s="1" customFormat="1" ht="9" customHeight="1" x14ac:dyDescent="0.25">
      <c r="A12" s="26" t="s">
        <v>9</v>
      </c>
      <c r="B12" s="36">
        <v>905</v>
      </c>
      <c r="C12" s="19"/>
      <c r="D12" s="22">
        <v>1.7</v>
      </c>
      <c r="E12" s="7"/>
      <c r="F12" s="8"/>
      <c r="G12" s="22">
        <v>0.3</v>
      </c>
      <c r="H12" s="7"/>
      <c r="I12" s="8"/>
      <c r="J12" s="22">
        <v>0</v>
      </c>
      <c r="K12" s="7"/>
      <c r="L12" s="8"/>
      <c r="M12" s="46">
        <v>3.5</v>
      </c>
      <c r="N12" s="47"/>
      <c r="O12" s="48"/>
      <c r="P12" s="37"/>
      <c r="Q12" s="37"/>
    </row>
    <row r="13" spans="1:17" ht="9" customHeight="1" x14ac:dyDescent="0.25">
      <c r="A13" s="25"/>
      <c r="B13" s="35"/>
      <c r="C13" s="17">
        <f>(B14-B12)</f>
        <v>15</v>
      </c>
      <c r="D13" s="21"/>
      <c r="E13" s="5">
        <f>(D12+D14)/2</f>
        <v>1.6</v>
      </c>
      <c r="F13" s="6">
        <f>E13*C13</f>
        <v>24</v>
      </c>
      <c r="G13" s="21"/>
      <c r="H13" s="5">
        <f>(G12+G14)/2</f>
        <v>0.4</v>
      </c>
      <c r="I13" s="6">
        <f>H13*C13</f>
        <v>6</v>
      </c>
      <c r="J13" s="21"/>
      <c r="K13" s="5">
        <f>(J12+J14)/2</f>
        <v>0.33</v>
      </c>
      <c r="L13" s="6">
        <f>K13*C13</f>
        <v>4.95</v>
      </c>
      <c r="M13" s="46"/>
      <c r="N13" s="47">
        <f>(M12+M14)/2</f>
        <v>3.55</v>
      </c>
      <c r="O13" s="48">
        <f>N13*C13</f>
        <v>53.25</v>
      </c>
      <c r="P13" s="38"/>
      <c r="Q13" s="38"/>
    </row>
    <row r="14" spans="1:17" ht="9" customHeight="1" x14ac:dyDescent="0.25">
      <c r="A14" s="26" t="s">
        <v>7</v>
      </c>
      <c r="B14" s="34">
        <v>920</v>
      </c>
      <c r="C14" s="18"/>
      <c r="D14" s="22">
        <v>1.5</v>
      </c>
      <c r="E14" s="7"/>
      <c r="F14" s="8"/>
      <c r="G14" s="22">
        <v>0.5</v>
      </c>
      <c r="H14" s="7"/>
      <c r="I14" s="8"/>
      <c r="J14" s="22">
        <v>0.66</v>
      </c>
      <c r="K14" s="7"/>
      <c r="L14" s="8"/>
      <c r="M14" s="46">
        <v>3.6</v>
      </c>
      <c r="N14" s="47"/>
      <c r="O14" s="48"/>
      <c r="P14" s="38"/>
      <c r="Q14" s="38"/>
    </row>
    <row r="15" spans="1:17" ht="9" customHeight="1" x14ac:dyDescent="0.25">
      <c r="A15" s="25"/>
      <c r="B15" s="35"/>
      <c r="C15" s="17">
        <f>(B16-B14)</f>
        <v>15</v>
      </c>
      <c r="D15" s="21"/>
      <c r="E15" s="5">
        <f>(D14+D16)/2</f>
        <v>1.55</v>
      </c>
      <c r="F15" s="6">
        <f>E15*C15</f>
        <v>23.25</v>
      </c>
      <c r="G15" s="21"/>
      <c r="H15" s="5">
        <f>(G14+G16)/2</f>
        <v>0.5</v>
      </c>
      <c r="I15" s="6">
        <f>H15*C15</f>
        <v>7.5</v>
      </c>
      <c r="J15" s="21"/>
      <c r="K15" s="5">
        <f>(J14+J16)/2</f>
        <v>0.66</v>
      </c>
      <c r="L15" s="6">
        <f>K15*C15</f>
        <v>9.9</v>
      </c>
      <c r="M15" s="46"/>
      <c r="N15" s="47">
        <f>(M14+M16)/2</f>
        <v>3.8</v>
      </c>
      <c r="O15" s="48">
        <f>N15*C15</f>
        <v>57</v>
      </c>
      <c r="P15" s="38"/>
      <c r="Q15" s="38"/>
    </row>
    <row r="16" spans="1:17" ht="9" customHeight="1" x14ac:dyDescent="0.25">
      <c r="A16" s="26" t="s">
        <v>6</v>
      </c>
      <c r="B16" s="36">
        <v>935</v>
      </c>
      <c r="C16" s="19"/>
      <c r="D16" s="23">
        <v>1.6</v>
      </c>
      <c r="E16" s="9"/>
      <c r="F16" s="10"/>
      <c r="G16" s="23">
        <v>0.5</v>
      </c>
      <c r="H16" s="9"/>
      <c r="I16" s="10"/>
      <c r="J16" s="23">
        <v>0.66</v>
      </c>
      <c r="K16" s="9"/>
      <c r="L16" s="10"/>
      <c r="M16" s="49">
        <v>4</v>
      </c>
      <c r="N16" s="50"/>
      <c r="O16" s="51"/>
      <c r="P16" s="38"/>
      <c r="Q16" s="38"/>
    </row>
    <row r="17" spans="1:17" ht="9" customHeight="1" x14ac:dyDescent="0.25">
      <c r="A17" s="25"/>
      <c r="B17" s="35"/>
      <c r="C17" s="17">
        <f>(B18-B16)</f>
        <v>15</v>
      </c>
      <c r="D17" s="21"/>
      <c r="E17" s="5">
        <f>(D16+D18)/2</f>
        <v>1.4</v>
      </c>
      <c r="F17" s="6">
        <f>E17*C17</f>
        <v>21</v>
      </c>
      <c r="G17" s="21"/>
      <c r="H17" s="5">
        <f>(G16+G18)/2</f>
        <v>0.4</v>
      </c>
      <c r="I17" s="6">
        <f>H17*C17</f>
        <v>6</v>
      </c>
      <c r="J17" s="21"/>
      <c r="K17" s="5">
        <f>(J16+J18)/2</f>
        <v>0.66</v>
      </c>
      <c r="L17" s="6">
        <f>K17*C17</f>
        <v>9.9</v>
      </c>
      <c r="M17" s="46"/>
      <c r="N17" s="47">
        <f>(M16+M18)/2</f>
        <v>4.05</v>
      </c>
      <c r="O17" s="48">
        <f>N17*C17</f>
        <v>60.75</v>
      </c>
      <c r="P17" s="38"/>
      <c r="Q17" s="38"/>
    </row>
    <row r="18" spans="1:17" ht="9" customHeight="1" x14ac:dyDescent="0.25">
      <c r="A18" s="26" t="s">
        <v>8</v>
      </c>
      <c r="B18" s="34">
        <v>950</v>
      </c>
      <c r="C18" s="18"/>
      <c r="D18" s="22">
        <v>1.2</v>
      </c>
      <c r="E18" s="7"/>
      <c r="F18" s="8"/>
      <c r="G18" s="22">
        <v>0.3</v>
      </c>
      <c r="H18" s="7"/>
      <c r="I18" s="8"/>
      <c r="J18" s="22">
        <v>0.66</v>
      </c>
      <c r="K18" s="7"/>
      <c r="L18" s="8"/>
      <c r="M18" s="46">
        <v>4.0999999999999996</v>
      </c>
      <c r="N18" s="47"/>
      <c r="O18" s="48"/>
      <c r="P18" s="38"/>
      <c r="Q18" s="38"/>
    </row>
    <row r="19" spans="1:17" ht="9" customHeight="1" x14ac:dyDescent="0.25">
      <c r="A19" s="25"/>
      <c r="B19" s="35"/>
      <c r="C19" s="17">
        <f>(B20-B18)</f>
        <v>15</v>
      </c>
      <c r="D19" s="21"/>
      <c r="E19" s="5">
        <f>(D18+D20)/2</f>
        <v>1.1000000000000001</v>
      </c>
      <c r="F19" s="6">
        <f>E19*C19</f>
        <v>16.5</v>
      </c>
      <c r="G19" s="21"/>
      <c r="H19" s="5">
        <f>(G18+G20)/2</f>
        <v>0.6</v>
      </c>
      <c r="I19" s="6">
        <f>H19*C19</f>
        <v>9</v>
      </c>
      <c r="J19" s="21"/>
      <c r="K19" s="5">
        <f>(J18+J20)/2</f>
        <v>0.66</v>
      </c>
      <c r="L19" s="6">
        <f>K19*C19</f>
        <v>9.9</v>
      </c>
      <c r="M19" s="46"/>
      <c r="N19" s="47">
        <f>(M18+M20)/2</f>
        <v>3.5999999999999996</v>
      </c>
      <c r="O19" s="48">
        <f>N19*C19</f>
        <v>53.999999999999993</v>
      </c>
      <c r="P19" s="38"/>
      <c r="Q19" s="38"/>
    </row>
    <row r="20" spans="1:17" ht="9" customHeight="1" x14ac:dyDescent="0.25">
      <c r="A20" s="26" t="s">
        <v>10</v>
      </c>
      <c r="B20" s="34">
        <v>965</v>
      </c>
      <c r="C20" s="18"/>
      <c r="D20" s="22">
        <v>1</v>
      </c>
      <c r="E20" s="7"/>
      <c r="F20" s="8"/>
      <c r="G20" s="22">
        <v>0.9</v>
      </c>
      <c r="H20" s="7"/>
      <c r="I20" s="8"/>
      <c r="J20" s="22">
        <v>0.66</v>
      </c>
      <c r="K20" s="7"/>
      <c r="L20" s="8"/>
      <c r="M20" s="46">
        <v>3.1</v>
      </c>
      <c r="N20" s="47"/>
      <c r="O20" s="48"/>
      <c r="P20" s="38"/>
      <c r="Q20" s="38"/>
    </row>
    <row r="21" spans="1:17" ht="9" customHeight="1" x14ac:dyDescent="0.25">
      <c r="A21" s="25"/>
      <c r="B21" s="35"/>
      <c r="C21" s="17">
        <f>(B22-B20)</f>
        <v>15</v>
      </c>
      <c r="D21" s="21"/>
      <c r="E21" s="5">
        <f>(D20+D22)/2</f>
        <v>0.75</v>
      </c>
      <c r="F21" s="6">
        <f>E21*C21</f>
        <v>11.25</v>
      </c>
      <c r="G21" s="21"/>
      <c r="H21" s="5">
        <f>(G20+G22)/2</f>
        <v>0.75</v>
      </c>
      <c r="I21" s="6">
        <f>H21*C21</f>
        <v>11.25</v>
      </c>
      <c r="J21" s="21"/>
      <c r="K21" s="5">
        <f>(J20+J22)/2</f>
        <v>0.66</v>
      </c>
      <c r="L21" s="6">
        <f>K21*C21</f>
        <v>9.9</v>
      </c>
      <c r="M21" s="46"/>
      <c r="N21" s="47">
        <f>(M20+M22)/2</f>
        <v>3.2</v>
      </c>
      <c r="O21" s="48">
        <f>N21*C21</f>
        <v>48</v>
      </c>
      <c r="P21" s="38"/>
      <c r="Q21" s="38"/>
    </row>
    <row r="22" spans="1:17" ht="9" customHeight="1" x14ac:dyDescent="0.25">
      <c r="A22" s="26" t="s">
        <v>11</v>
      </c>
      <c r="B22" s="34">
        <v>980</v>
      </c>
      <c r="C22" s="18"/>
      <c r="D22" s="22">
        <v>0.5</v>
      </c>
      <c r="E22" s="7"/>
      <c r="F22" s="8"/>
      <c r="G22" s="22">
        <v>0.6</v>
      </c>
      <c r="H22" s="7"/>
      <c r="I22" s="8"/>
      <c r="J22" s="22">
        <v>0.66</v>
      </c>
      <c r="K22" s="7"/>
      <c r="L22" s="8"/>
      <c r="M22" s="46">
        <v>3.3</v>
      </c>
      <c r="N22" s="47"/>
      <c r="O22" s="48"/>
      <c r="P22" s="38"/>
      <c r="Q22" s="38"/>
    </row>
    <row r="23" spans="1:17" ht="9" customHeight="1" x14ac:dyDescent="0.25">
      <c r="A23" s="25"/>
      <c r="B23" s="35"/>
      <c r="C23" s="17">
        <f>(B24-B22)</f>
        <v>15</v>
      </c>
      <c r="D23" s="21"/>
      <c r="E23" s="5">
        <f>(D22+D24)/2</f>
        <v>0.6</v>
      </c>
      <c r="F23" s="6">
        <f>E23*C23</f>
        <v>9</v>
      </c>
      <c r="G23" s="21"/>
      <c r="H23" s="5">
        <f>(G22+G24)/2</f>
        <v>0.55000000000000004</v>
      </c>
      <c r="I23" s="6">
        <f>H23*C23</f>
        <v>8.25</v>
      </c>
      <c r="J23" s="21"/>
      <c r="K23" s="5">
        <f>(J22+J24)/2</f>
        <v>0.66</v>
      </c>
      <c r="L23" s="6">
        <f>K23*C23</f>
        <v>9.9</v>
      </c>
      <c r="M23" s="46"/>
      <c r="N23" s="47">
        <f>(M22+M24)/2</f>
        <v>2.9</v>
      </c>
      <c r="O23" s="48">
        <f>N23*C23</f>
        <v>43.5</v>
      </c>
      <c r="P23" s="38"/>
      <c r="Q23" s="38"/>
    </row>
    <row r="24" spans="1:17" ht="9" customHeight="1" x14ac:dyDescent="0.25">
      <c r="A24" s="26" t="s">
        <v>12</v>
      </c>
      <c r="B24" s="34">
        <v>995</v>
      </c>
      <c r="C24" s="18"/>
      <c r="D24" s="22">
        <v>0.7</v>
      </c>
      <c r="E24" s="7"/>
      <c r="F24" s="8"/>
      <c r="G24" s="22">
        <v>0.5</v>
      </c>
      <c r="H24" s="7"/>
      <c r="I24" s="8"/>
      <c r="J24" s="22">
        <v>0.66</v>
      </c>
      <c r="K24" s="7"/>
      <c r="L24" s="8"/>
      <c r="M24" s="46">
        <v>2.5</v>
      </c>
      <c r="N24" s="47"/>
      <c r="O24" s="48"/>
      <c r="P24" s="38"/>
      <c r="Q24" s="38"/>
    </row>
    <row r="25" spans="1:17" ht="9" customHeight="1" x14ac:dyDescent="0.25">
      <c r="A25" s="25"/>
      <c r="B25" s="35"/>
      <c r="C25" s="17">
        <f>(B26-B24)</f>
        <v>15</v>
      </c>
      <c r="D25" s="21"/>
      <c r="E25" s="5">
        <f>(D24+D26)/2</f>
        <v>0.85</v>
      </c>
      <c r="F25" s="6">
        <f>E25*C25</f>
        <v>12.75</v>
      </c>
      <c r="G25" s="21"/>
      <c r="H25" s="5">
        <f>(G24+G26)/2</f>
        <v>0.75</v>
      </c>
      <c r="I25" s="6">
        <f>H25*C25</f>
        <v>11.25</v>
      </c>
      <c r="J25" s="21"/>
      <c r="K25" s="5">
        <f>(J24+J26)/2</f>
        <v>0.66</v>
      </c>
      <c r="L25" s="6">
        <f>K25*C25</f>
        <v>9.9</v>
      </c>
      <c r="M25" s="46"/>
      <c r="N25" s="47">
        <f>(M24+M26)/2</f>
        <v>3.25</v>
      </c>
      <c r="O25" s="48">
        <f>N25*C25</f>
        <v>48.75</v>
      </c>
      <c r="P25" s="38"/>
      <c r="Q25" s="38"/>
    </row>
    <row r="26" spans="1:17" ht="9" customHeight="1" x14ac:dyDescent="0.25">
      <c r="A26" s="26" t="s">
        <v>28</v>
      </c>
      <c r="B26" s="34">
        <v>1010</v>
      </c>
      <c r="C26" s="18"/>
      <c r="D26" s="22">
        <v>1</v>
      </c>
      <c r="E26" s="7"/>
      <c r="F26" s="8"/>
      <c r="G26" s="22">
        <v>1</v>
      </c>
      <c r="H26" s="7"/>
      <c r="I26" s="8"/>
      <c r="J26" s="22">
        <v>0.66</v>
      </c>
      <c r="K26" s="7"/>
      <c r="L26" s="8"/>
      <c r="M26" s="46">
        <v>4</v>
      </c>
      <c r="N26" s="47"/>
      <c r="O26" s="48"/>
      <c r="P26" s="38"/>
      <c r="Q26" s="38"/>
    </row>
    <row r="27" spans="1:17" ht="9" customHeight="1" x14ac:dyDescent="0.25">
      <c r="A27" s="25"/>
      <c r="B27" s="35"/>
      <c r="C27" s="17">
        <f>(B28-B26)</f>
        <v>15</v>
      </c>
      <c r="D27" s="21"/>
      <c r="E27" s="5">
        <f>(D26+D28)/2</f>
        <v>1.2</v>
      </c>
      <c r="F27" s="6">
        <f>E27*C27</f>
        <v>18</v>
      </c>
      <c r="G27" s="21"/>
      <c r="H27" s="5">
        <f>(G26+G28)/2</f>
        <v>0.9</v>
      </c>
      <c r="I27" s="6">
        <f>H27*C27</f>
        <v>13.5</v>
      </c>
      <c r="J27" s="21"/>
      <c r="K27" s="5">
        <f>(J26+J28)/2</f>
        <v>0.66</v>
      </c>
      <c r="L27" s="6">
        <f>K27*C27</f>
        <v>9.9</v>
      </c>
      <c r="M27" s="46"/>
      <c r="N27" s="47">
        <f>(M26+M28)/2</f>
        <v>3.65</v>
      </c>
      <c r="O27" s="48">
        <f>N27*C27</f>
        <v>54.75</v>
      </c>
      <c r="P27" s="38"/>
      <c r="Q27" s="38"/>
    </row>
    <row r="28" spans="1:17" ht="9" customHeight="1" x14ac:dyDescent="0.25">
      <c r="A28" s="26" t="s">
        <v>29</v>
      </c>
      <c r="B28" s="36">
        <v>1025</v>
      </c>
      <c r="C28" s="19"/>
      <c r="D28" s="23">
        <v>1.4</v>
      </c>
      <c r="E28" s="9"/>
      <c r="F28" s="10"/>
      <c r="G28" s="23">
        <v>0.8</v>
      </c>
      <c r="H28" s="9"/>
      <c r="I28" s="10"/>
      <c r="J28" s="23">
        <v>0.66</v>
      </c>
      <c r="K28" s="9"/>
      <c r="L28" s="10"/>
      <c r="M28" s="49">
        <v>3.3</v>
      </c>
      <c r="N28" s="50"/>
      <c r="O28" s="51"/>
      <c r="P28" s="38"/>
      <c r="Q28" s="38"/>
    </row>
    <row r="29" spans="1:17" ht="9" customHeight="1" x14ac:dyDescent="0.25">
      <c r="A29" s="25"/>
      <c r="B29" s="35"/>
      <c r="C29" s="17">
        <f>(B30-B28)</f>
        <v>15</v>
      </c>
      <c r="D29" s="21"/>
      <c r="E29" s="5">
        <f>(D28+D30)/2</f>
        <v>1.2</v>
      </c>
      <c r="F29" s="6">
        <f>E29*C29</f>
        <v>18</v>
      </c>
      <c r="G29" s="21"/>
      <c r="H29" s="5">
        <f>(G28+G30)/2</f>
        <v>0.5</v>
      </c>
      <c r="I29" s="6">
        <f>H29*C29</f>
        <v>7.5</v>
      </c>
      <c r="J29" s="21"/>
      <c r="K29" s="5">
        <f>(J28+J30)/2</f>
        <v>0.66</v>
      </c>
      <c r="L29" s="6">
        <f>K29*C29</f>
        <v>9.9</v>
      </c>
      <c r="M29" s="46"/>
      <c r="N29" s="47">
        <f>(M28+M30)/2</f>
        <v>1.65</v>
      </c>
      <c r="O29" s="48">
        <f>N29*C29</f>
        <v>24.75</v>
      </c>
      <c r="P29" s="38"/>
      <c r="Q29" s="38"/>
    </row>
    <row r="30" spans="1:17" ht="9" customHeight="1" x14ac:dyDescent="0.25">
      <c r="A30" s="26" t="s">
        <v>30</v>
      </c>
      <c r="B30" s="34">
        <v>1040</v>
      </c>
      <c r="C30" s="18"/>
      <c r="D30" s="22">
        <v>1</v>
      </c>
      <c r="E30" s="7"/>
      <c r="F30" s="8"/>
      <c r="G30" s="22">
        <v>0.2</v>
      </c>
      <c r="H30" s="7"/>
      <c r="I30" s="8"/>
      <c r="J30" s="22">
        <v>0.66</v>
      </c>
      <c r="K30" s="7"/>
      <c r="L30" s="8"/>
      <c r="M30" s="46">
        <v>0</v>
      </c>
      <c r="N30" s="47"/>
      <c r="O30" s="48"/>
      <c r="P30" s="38"/>
      <c r="Q30" s="38"/>
    </row>
    <row r="31" spans="1:17" ht="9" customHeight="1" x14ac:dyDescent="0.25">
      <c r="A31" s="25"/>
      <c r="B31" s="35"/>
      <c r="C31" s="17">
        <f>(B32-B30)</f>
        <v>15</v>
      </c>
      <c r="D31" s="21"/>
      <c r="E31" s="5">
        <f>(D30+D32)/2</f>
        <v>0.9</v>
      </c>
      <c r="F31" s="6">
        <f>E31*C31</f>
        <v>13.5</v>
      </c>
      <c r="G31" s="21"/>
      <c r="H31" s="5">
        <f>(G30+G32)/2</f>
        <v>0.4</v>
      </c>
      <c r="I31" s="6">
        <f>H31*C31</f>
        <v>6</v>
      </c>
      <c r="J31" s="21"/>
      <c r="K31" s="5">
        <f>(J30+J32)/2</f>
        <v>0.66</v>
      </c>
      <c r="L31" s="6">
        <f>K31*C31</f>
        <v>9.9</v>
      </c>
      <c r="M31" s="46"/>
      <c r="N31" s="47">
        <f>(M30+M32)/2</f>
        <v>7.45</v>
      </c>
      <c r="O31" s="48">
        <f>N31*C31</f>
        <v>111.75</v>
      </c>
      <c r="P31" s="38"/>
      <c r="Q31" s="38"/>
    </row>
    <row r="32" spans="1:17" ht="9" customHeight="1" x14ac:dyDescent="0.25">
      <c r="A32" s="26" t="s">
        <v>13</v>
      </c>
      <c r="B32" s="36">
        <v>1055</v>
      </c>
      <c r="C32" s="19"/>
      <c r="D32" s="23">
        <v>0.8</v>
      </c>
      <c r="E32" s="9"/>
      <c r="F32" s="10"/>
      <c r="G32" s="23">
        <v>0.6</v>
      </c>
      <c r="H32" s="9"/>
      <c r="I32" s="10"/>
      <c r="J32" s="23">
        <v>0.66</v>
      </c>
      <c r="K32" s="9"/>
      <c r="L32" s="10"/>
      <c r="M32" s="49">
        <v>14.9</v>
      </c>
      <c r="N32" s="50"/>
      <c r="O32" s="51"/>
      <c r="P32" s="38"/>
      <c r="Q32" s="38"/>
    </row>
    <row r="33" spans="1:17" ht="9" customHeight="1" x14ac:dyDescent="0.25">
      <c r="A33" s="25"/>
      <c r="B33" s="35"/>
      <c r="C33" s="17">
        <f>(B34-B32)</f>
        <v>15</v>
      </c>
      <c r="D33" s="21"/>
      <c r="E33" s="5">
        <f>(D32+D34)/2</f>
        <v>0.75</v>
      </c>
      <c r="F33" s="6">
        <f>E33*C33</f>
        <v>11.25</v>
      </c>
      <c r="G33" s="21"/>
      <c r="H33" s="5">
        <f>(G32+G34)/2</f>
        <v>0.64999999999999991</v>
      </c>
      <c r="I33" s="6">
        <f>H33*C33</f>
        <v>9.7499999999999982</v>
      </c>
      <c r="J33" s="21"/>
      <c r="K33" s="5">
        <f>(J32+J34)/2</f>
        <v>0.66</v>
      </c>
      <c r="L33" s="6">
        <f>K33*C33</f>
        <v>9.9</v>
      </c>
      <c r="M33" s="46"/>
      <c r="N33" s="47">
        <f>(M32+M34)/2</f>
        <v>8.9499999999999993</v>
      </c>
      <c r="O33" s="48">
        <f>N33*C33</f>
        <v>134.25</v>
      </c>
      <c r="P33" s="38"/>
      <c r="Q33" s="38"/>
    </row>
    <row r="34" spans="1:17" ht="9" customHeight="1" x14ac:dyDescent="0.25">
      <c r="A34" s="26" t="s">
        <v>16</v>
      </c>
      <c r="B34" s="34">
        <v>1070</v>
      </c>
      <c r="C34" s="18"/>
      <c r="D34" s="22">
        <v>0.7</v>
      </c>
      <c r="E34" s="7"/>
      <c r="F34" s="8"/>
      <c r="G34" s="22">
        <v>0.7</v>
      </c>
      <c r="H34" s="7"/>
      <c r="I34" s="8"/>
      <c r="J34" s="22">
        <v>0.66</v>
      </c>
      <c r="K34" s="7"/>
      <c r="L34" s="8"/>
      <c r="M34" s="46">
        <v>3</v>
      </c>
      <c r="N34" s="47"/>
      <c r="O34" s="48"/>
      <c r="P34" s="38"/>
      <c r="Q34" s="38"/>
    </row>
    <row r="35" spans="1:17" ht="9" customHeight="1" x14ac:dyDescent="0.25">
      <c r="A35" s="25"/>
      <c r="B35" s="35"/>
      <c r="C35" s="17">
        <f>(B36-B34)</f>
        <v>15</v>
      </c>
      <c r="D35" s="21"/>
      <c r="E35" s="5">
        <f>(D34+D36)/2</f>
        <v>0.75</v>
      </c>
      <c r="F35" s="6">
        <f>E35*C35</f>
        <v>11.25</v>
      </c>
      <c r="G35" s="21"/>
      <c r="H35" s="5">
        <f>(G34+G36)/2</f>
        <v>0.44999999999999996</v>
      </c>
      <c r="I35" s="6">
        <f>H35*C35</f>
        <v>6.7499999999999991</v>
      </c>
      <c r="J35" s="21"/>
      <c r="K35" s="5">
        <f>(J34+J36)/2</f>
        <v>0.66</v>
      </c>
      <c r="L35" s="6">
        <f>K35*C35</f>
        <v>9.9</v>
      </c>
      <c r="M35" s="46"/>
      <c r="N35" s="47">
        <f>(M34+M36)/2</f>
        <v>4</v>
      </c>
      <c r="O35" s="48">
        <f>N35*C35</f>
        <v>60</v>
      </c>
      <c r="P35" s="38"/>
      <c r="Q35" s="38"/>
    </row>
    <row r="36" spans="1:17" ht="9" customHeight="1" x14ac:dyDescent="0.25">
      <c r="A36" s="26" t="s">
        <v>17</v>
      </c>
      <c r="B36" s="34">
        <v>1085</v>
      </c>
      <c r="C36" s="18"/>
      <c r="D36" s="22">
        <v>0.8</v>
      </c>
      <c r="E36" s="7"/>
      <c r="F36" s="8"/>
      <c r="G36" s="22">
        <v>0.2</v>
      </c>
      <c r="H36" s="7"/>
      <c r="I36" s="8"/>
      <c r="J36" s="22">
        <v>0.66</v>
      </c>
      <c r="K36" s="7"/>
      <c r="L36" s="8"/>
      <c r="M36" s="46">
        <v>5</v>
      </c>
      <c r="N36" s="47"/>
      <c r="O36" s="48"/>
      <c r="P36" s="38"/>
      <c r="Q36" s="38"/>
    </row>
    <row r="37" spans="1:17" ht="9" customHeight="1" x14ac:dyDescent="0.25">
      <c r="A37" s="25"/>
      <c r="B37" s="35"/>
      <c r="C37" s="17">
        <f>(B38-B36)</f>
        <v>10</v>
      </c>
      <c r="D37" s="21"/>
      <c r="E37" s="5">
        <f>(D36+D38)/2</f>
        <v>0.9</v>
      </c>
      <c r="F37" s="6">
        <f>E37*C37</f>
        <v>9</v>
      </c>
      <c r="G37" s="21"/>
      <c r="H37" s="5">
        <f>(G36+G38)/2</f>
        <v>0.2</v>
      </c>
      <c r="I37" s="6">
        <f>H37*C37</f>
        <v>2</v>
      </c>
      <c r="J37" s="21"/>
      <c r="K37" s="5">
        <f>(J36+J38)/2</f>
        <v>0.66</v>
      </c>
      <c r="L37" s="6">
        <f>K37*C37</f>
        <v>6.6000000000000005</v>
      </c>
      <c r="M37" s="46"/>
      <c r="N37" s="47">
        <f>(M36+M38)/2</f>
        <v>4</v>
      </c>
      <c r="O37" s="48">
        <f>N37*C37</f>
        <v>40</v>
      </c>
      <c r="P37" s="38"/>
      <c r="Q37" s="38"/>
    </row>
    <row r="38" spans="1:17" ht="9" customHeight="1" x14ac:dyDescent="0.25">
      <c r="A38" s="40" t="s">
        <v>31</v>
      </c>
      <c r="B38" s="34">
        <v>1095</v>
      </c>
      <c r="C38" s="18"/>
      <c r="D38" s="22">
        <v>1</v>
      </c>
      <c r="E38" s="7"/>
      <c r="F38" s="8"/>
      <c r="G38" s="22">
        <v>0.2</v>
      </c>
      <c r="H38" s="7"/>
      <c r="I38" s="8"/>
      <c r="J38" s="22">
        <v>0.66</v>
      </c>
      <c r="K38" s="7"/>
      <c r="L38" s="8"/>
      <c r="M38" s="46">
        <v>3</v>
      </c>
      <c r="N38" s="47"/>
      <c r="O38" s="48"/>
      <c r="P38" s="38"/>
      <c r="Q38" s="38"/>
    </row>
    <row r="39" spans="1:17" ht="9" customHeight="1" x14ac:dyDescent="0.25">
      <c r="A39" s="25"/>
      <c r="B39" s="35"/>
      <c r="C39" s="17">
        <f>(B40-B38)</f>
        <v>0</v>
      </c>
      <c r="D39" s="21"/>
      <c r="E39" s="5">
        <f>(D38+D40)/2</f>
        <v>0.7</v>
      </c>
      <c r="F39" s="6">
        <f>E39*C39</f>
        <v>0</v>
      </c>
      <c r="G39" s="21"/>
      <c r="H39" s="5">
        <f>(G38+G40)/2</f>
        <v>0.1</v>
      </c>
      <c r="I39" s="6">
        <f>H39*C39</f>
        <v>0</v>
      </c>
      <c r="J39" s="21"/>
      <c r="K39" s="5">
        <f>(J38+J40)/2</f>
        <v>0.33</v>
      </c>
      <c r="L39" s="6">
        <f>K39*C39</f>
        <v>0</v>
      </c>
      <c r="M39" s="46"/>
      <c r="N39" s="47">
        <f>(M38+M40)/2</f>
        <v>3</v>
      </c>
      <c r="O39" s="48">
        <f>N39*C39</f>
        <v>0</v>
      </c>
      <c r="P39" s="38"/>
      <c r="Q39" s="38"/>
    </row>
    <row r="40" spans="1:17" ht="9" customHeight="1" x14ac:dyDescent="0.25">
      <c r="A40" s="39" t="s">
        <v>31</v>
      </c>
      <c r="B40" s="34">
        <v>1095</v>
      </c>
      <c r="C40" s="18"/>
      <c r="D40" s="22">
        <v>0.4</v>
      </c>
      <c r="E40" s="7"/>
      <c r="F40" s="8"/>
      <c r="G40" s="22">
        <v>0</v>
      </c>
      <c r="H40" s="7"/>
      <c r="I40" s="8"/>
      <c r="J40" s="22">
        <v>0</v>
      </c>
      <c r="K40" s="7"/>
      <c r="L40" s="8"/>
      <c r="M40" s="46">
        <v>3</v>
      </c>
      <c r="N40" s="47"/>
      <c r="O40" s="48"/>
      <c r="P40" s="38"/>
      <c r="Q40" s="38"/>
    </row>
    <row r="41" spans="1:17" ht="9" customHeight="1" x14ac:dyDescent="0.25">
      <c r="A41" s="25"/>
      <c r="B41" s="35"/>
      <c r="C41" s="17">
        <f>(B42-B40)</f>
        <v>5</v>
      </c>
      <c r="D41" s="21"/>
      <c r="E41" s="5">
        <f>(D40+D42)/2</f>
        <v>0.4</v>
      </c>
      <c r="F41" s="6">
        <f>E41*C41</f>
        <v>2</v>
      </c>
      <c r="G41" s="21"/>
      <c r="H41" s="5">
        <f>(G40+G42)/2</f>
        <v>0</v>
      </c>
      <c r="I41" s="6">
        <f>H41*C41</f>
        <v>0</v>
      </c>
      <c r="J41" s="21"/>
      <c r="K41" s="5">
        <f>(J40+J42)/2</f>
        <v>0</v>
      </c>
      <c r="L41" s="6">
        <f>K41*C41</f>
        <v>0</v>
      </c>
      <c r="M41" s="46"/>
      <c r="N41" s="47">
        <f>(M40+M42)/2</f>
        <v>3</v>
      </c>
      <c r="O41" s="48">
        <f>N41*C41</f>
        <v>15</v>
      </c>
      <c r="P41" s="38"/>
      <c r="Q41" s="38"/>
    </row>
    <row r="42" spans="1:17" ht="9" customHeight="1" x14ac:dyDescent="0.25">
      <c r="A42" s="39" t="s">
        <v>32</v>
      </c>
      <c r="B42" s="34">
        <v>1100</v>
      </c>
      <c r="C42" s="18"/>
      <c r="D42" s="22">
        <v>0.4</v>
      </c>
      <c r="E42" s="7"/>
      <c r="F42" s="8"/>
      <c r="G42" s="22">
        <v>0</v>
      </c>
      <c r="H42" s="7"/>
      <c r="I42" s="8"/>
      <c r="J42" s="22">
        <v>0</v>
      </c>
      <c r="K42" s="7"/>
      <c r="L42" s="8"/>
      <c r="M42" s="46">
        <v>3</v>
      </c>
      <c r="N42" s="47"/>
      <c r="O42" s="48"/>
      <c r="P42" s="38"/>
      <c r="Q42" s="38"/>
    </row>
    <row r="43" spans="1:17" ht="9" customHeight="1" x14ac:dyDescent="0.25">
      <c r="A43" s="25"/>
      <c r="B43" s="35"/>
      <c r="C43" s="17">
        <f>(B44-B42)</f>
        <v>0</v>
      </c>
      <c r="D43" s="21"/>
      <c r="E43" s="5">
        <f>(D42+D44)/2</f>
        <v>3.95</v>
      </c>
      <c r="F43" s="6">
        <f>E43*C43</f>
        <v>0</v>
      </c>
      <c r="G43" s="21"/>
      <c r="H43" s="5">
        <f>(G42+G44)/2</f>
        <v>5.0000000000000001E-3</v>
      </c>
      <c r="I43" s="6">
        <f>H43*C43</f>
        <v>0</v>
      </c>
      <c r="J43" s="21"/>
      <c r="K43" s="5">
        <f>(J42+J44)/2</f>
        <v>0</v>
      </c>
      <c r="L43" s="6">
        <f>K43*C43</f>
        <v>0</v>
      </c>
      <c r="M43" s="46"/>
      <c r="N43" s="47">
        <f>(M42+M44)/2</f>
        <v>14.9</v>
      </c>
      <c r="O43" s="48">
        <f>N43*C43</f>
        <v>0</v>
      </c>
      <c r="P43" s="38"/>
      <c r="Q43" s="38"/>
    </row>
    <row r="44" spans="1:17" ht="9" customHeight="1" x14ac:dyDescent="0.25">
      <c r="A44" s="26" t="s">
        <v>33</v>
      </c>
      <c r="B44" s="36">
        <v>1100</v>
      </c>
      <c r="C44" s="19"/>
      <c r="D44" s="22">
        <v>7.5</v>
      </c>
      <c r="E44" s="7"/>
      <c r="F44" s="8"/>
      <c r="G44" s="22">
        <v>0.01</v>
      </c>
      <c r="H44" s="7"/>
      <c r="I44" s="8"/>
      <c r="J44" s="22">
        <v>0</v>
      </c>
      <c r="K44" s="7"/>
      <c r="L44" s="8"/>
      <c r="M44" s="46">
        <v>26.8</v>
      </c>
      <c r="N44" s="47"/>
      <c r="O44" s="48"/>
      <c r="P44" s="38"/>
      <c r="Q44" s="38"/>
    </row>
    <row r="45" spans="1:17" ht="9" customHeight="1" x14ac:dyDescent="0.25">
      <c r="A45" s="25"/>
      <c r="B45" s="35"/>
      <c r="C45" s="17">
        <f>(B46-B44)</f>
        <v>4</v>
      </c>
      <c r="D45" s="21"/>
      <c r="E45" s="5">
        <f>(D44+D46)/2</f>
        <v>7.5</v>
      </c>
      <c r="F45" s="6">
        <f>E45*C45</f>
        <v>30</v>
      </c>
      <c r="G45" s="21"/>
      <c r="H45" s="5">
        <f>(G44+G46)/2</f>
        <v>0.01</v>
      </c>
      <c r="I45" s="6">
        <f>H45*C45</f>
        <v>0.04</v>
      </c>
      <c r="J45" s="21"/>
      <c r="K45" s="5">
        <f>(J44+J46)/2</f>
        <v>0</v>
      </c>
      <c r="L45" s="6">
        <f>K45*C45</f>
        <v>0</v>
      </c>
      <c r="M45" s="46"/>
      <c r="N45" s="47">
        <f>(M44+M46)/2</f>
        <v>26.8</v>
      </c>
      <c r="O45" s="48">
        <f>N45*C45</f>
        <v>107.2</v>
      </c>
      <c r="P45" s="38"/>
      <c r="Q45" s="38"/>
    </row>
    <row r="46" spans="1:17" ht="9" customHeight="1" x14ac:dyDescent="0.25">
      <c r="A46" s="26" t="s">
        <v>18</v>
      </c>
      <c r="B46" s="34">
        <v>1104</v>
      </c>
      <c r="C46" s="18"/>
      <c r="D46" s="22">
        <v>7.5</v>
      </c>
      <c r="E46" s="7"/>
      <c r="F46" s="8"/>
      <c r="G46" s="22">
        <v>0.01</v>
      </c>
      <c r="H46" s="7"/>
      <c r="I46" s="8"/>
      <c r="J46" s="22">
        <v>0</v>
      </c>
      <c r="K46" s="7"/>
      <c r="L46" s="8"/>
      <c r="M46" s="46">
        <v>26.8</v>
      </c>
      <c r="N46" s="47"/>
      <c r="O46" s="48"/>
      <c r="P46" s="38"/>
      <c r="Q46" s="38"/>
    </row>
    <row r="47" spans="1:17" ht="9" customHeight="1" x14ac:dyDescent="0.25">
      <c r="A47" s="25"/>
      <c r="B47" s="35"/>
      <c r="C47" s="17">
        <f>(B48-B46)</f>
        <v>1.5</v>
      </c>
      <c r="D47" s="21"/>
      <c r="E47" s="5">
        <f>(D46+D48)/2</f>
        <v>7.5</v>
      </c>
      <c r="F47" s="6">
        <f>E47*C47</f>
        <v>11.25</v>
      </c>
      <c r="G47" s="21"/>
      <c r="H47" s="5">
        <f>(G46+G48)/2</f>
        <v>0.01</v>
      </c>
      <c r="I47" s="6">
        <f>H47*C47</f>
        <v>1.4999999999999999E-2</v>
      </c>
      <c r="J47" s="21"/>
      <c r="K47" s="5">
        <f>(J46+J48)/2</f>
        <v>0</v>
      </c>
      <c r="L47" s="6">
        <f>K47*C47</f>
        <v>0</v>
      </c>
      <c r="M47" s="46"/>
      <c r="N47" s="47">
        <f>(M46+M48)/2</f>
        <v>26.8</v>
      </c>
      <c r="O47" s="48">
        <f>N47*C47</f>
        <v>40.200000000000003</v>
      </c>
      <c r="P47" s="38"/>
      <c r="Q47" s="38"/>
    </row>
    <row r="48" spans="1:17" ht="9" customHeight="1" x14ac:dyDescent="0.25">
      <c r="A48" s="26" t="s">
        <v>34</v>
      </c>
      <c r="B48" s="36">
        <v>1105.5</v>
      </c>
      <c r="C48" s="19"/>
      <c r="D48" s="22">
        <v>7.5</v>
      </c>
      <c r="E48" s="7"/>
      <c r="F48" s="8"/>
      <c r="G48" s="22">
        <v>0.01</v>
      </c>
      <c r="H48" s="7"/>
      <c r="I48" s="8"/>
      <c r="J48" s="22">
        <v>0</v>
      </c>
      <c r="K48" s="7"/>
      <c r="L48" s="8"/>
      <c r="M48" s="46">
        <v>26.8</v>
      </c>
      <c r="N48" s="47"/>
      <c r="O48" s="48"/>
      <c r="P48" s="38"/>
      <c r="Q48" s="38"/>
    </row>
    <row r="49" spans="1:17" ht="9" customHeight="1" x14ac:dyDescent="0.25">
      <c r="A49" s="25"/>
      <c r="B49" s="35"/>
      <c r="C49" s="17">
        <f>(B50-B48)</f>
        <v>0</v>
      </c>
      <c r="D49" s="21"/>
      <c r="E49" s="5">
        <f>(D48+D50)/2</f>
        <v>4.5999999999999996</v>
      </c>
      <c r="F49" s="6">
        <f>E49*C49</f>
        <v>0</v>
      </c>
      <c r="G49" s="21"/>
      <c r="H49" s="5">
        <f>(G48+G50)/2</f>
        <v>0.10500000000000001</v>
      </c>
      <c r="I49" s="6">
        <f>H49*C49</f>
        <v>0</v>
      </c>
      <c r="J49" s="21"/>
      <c r="K49" s="5">
        <f>(J48+J50)/2</f>
        <v>0.33</v>
      </c>
      <c r="L49" s="6">
        <f>K49*C49</f>
        <v>0</v>
      </c>
      <c r="M49" s="46"/>
      <c r="N49" s="47">
        <f>(M48+M50)/2</f>
        <v>16.149999999999999</v>
      </c>
      <c r="O49" s="48">
        <f>N49*C49</f>
        <v>0</v>
      </c>
      <c r="P49" s="38"/>
      <c r="Q49" s="38"/>
    </row>
    <row r="50" spans="1:17" ht="9" customHeight="1" x14ac:dyDescent="0.25">
      <c r="A50" s="26" t="s">
        <v>35</v>
      </c>
      <c r="B50" s="34">
        <v>1105.5</v>
      </c>
      <c r="C50" s="18"/>
      <c r="D50" s="22">
        <v>1.7</v>
      </c>
      <c r="E50" s="7"/>
      <c r="F50" s="8"/>
      <c r="G50" s="22">
        <v>0.2</v>
      </c>
      <c r="H50" s="7"/>
      <c r="I50" s="8"/>
      <c r="J50" s="22">
        <v>0.66</v>
      </c>
      <c r="K50" s="7"/>
      <c r="L50" s="8"/>
      <c r="M50" s="46">
        <v>5.5</v>
      </c>
      <c r="N50" s="47"/>
      <c r="O50" s="48"/>
      <c r="P50" s="38"/>
      <c r="Q50" s="38"/>
    </row>
    <row r="51" spans="1:17" ht="9" customHeight="1" x14ac:dyDescent="0.25">
      <c r="A51" s="25"/>
      <c r="B51" s="35"/>
      <c r="C51" s="17">
        <f>(B52-B50)</f>
        <v>9.5</v>
      </c>
      <c r="D51" s="21"/>
      <c r="E51" s="5">
        <f>(D50+D52)/2</f>
        <v>1.7</v>
      </c>
      <c r="F51" s="6">
        <f>E51*C51</f>
        <v>16.149999999999999</v>
      </c>
      <c r="G51" s="21"/>
      <c r="H51" s="5">
        <f>(G50+G52)/2</f>
        <v>0.2</v>
      </c>
      <c r="I51" s="6">
        <f>H51*C51</f>
        <v>1.9000000000000001</v>
      </c>
      <c r="J51" s="21"/>
      <c r="K51" s="5">
        <f>(J50+J52)/2</f>
        <v>0.66</v>
      </c>
      <c r="L51" s="6">
        <f>K51*C51</f>
        <v>6.2700000000000005</v>
      </c>
      <c r="M51" s="46"/>
      <c r="N51" s="47">
        <f>(M50+M52)/2</f>
        <v>5.5</v>
      </c>
      <c r="O51" s="48">
        <f>N51*C51</f>
        <v>52.25</v>
      </c>
      <c r="P51" s="38"/>
      <c r="Q51" s="38"/>
    </row>
    <row r="52" spans="1:17" ht="9" customHeight="1" x14ac:dyDescent="0.25">
      <c r="A52" s="26" t="s">
        <v>19</v>
      </c>
      <c r="B52" s="34">
        <v>1115</v>
      </c>
      <c r="C52" s="18"/>
      <c r="D52" s="22">
        <v>1.7</v>
      </c>
      <c r="E52" s="7"/>
      <c r="F52" s="8"/>
      <c r="G52" s="22">
        <v>0.2</v>
      </c>
      <c r="H52" s="7"/>
      <c r="I52" s="8"/>
      <c r="J52" s="22">
        <v>0.66</v>
      </c>
      <c r="K52" s="7"/>
      <c r="L52" s="8"/>
      <c r="M52" s="46">
        <v>5.5</v>
      </c>
      <c r="N52" s="47"/>
      <c r="O52" s="48"/>
      <c r="P52" s="38"/>
      <c r="Q52" s="38"/>
    </row>
    <row r="53" spans="1:17" ht="9" customHeight="1" x14ac:dyDescent="0.25">
      <c r="A53" s="25"/>
      <c r="B53" s="35"/>
      <c r="C53" s="17">
        <f>(B54-B52)</f>
        <v>15</v>
      </c>
      <c r="D53" s="21"/>
      <c r="E53" s="5">
        <f>(D52+D54)/2</f>
        <v>2.2000000000000002</v>
      </c>
      <c r="F53" s="6">
        <f>E53*C53</f>
        <v>33</v>
      </c>
      <c r="G53" s="21"/>
      <c r="H53" s="5">
        <f>(G52+G54)/2</f>
        <v>0.115</v>
      </c>
      <c r="I53" s="6">
        <f>H53*C53</f>
        <v>1.7250000000000001</v>
      </c>
      <c r="J53" s="21"/>
      <c r="K53" s="5">
        <f>(J52+J54)/2</f>
        <v>0.66</v>
      </c>
      <c r="L53" s="6">
        <f>K53*C53</f>
        <v>9.9</v>
      </c>
      <c r="M53" s="46"/>
      <c r="N53" s="47">
        <f>(M52+M54)/2</f>
        <v>5.5</v>
      </c>
      <c r="O53" s="48">
        <f>N53*C53</f>
        <v>82.5</v>
      </c>
      <c r="P53" s="38"/>
      <c r="Q53" s="38"/>
    </row>
    <row r="54" spans="1:17" ht="9" customHeight="1" x14ac:dyDescent="0.25">
      <c r="A54" s="26" t="s">
        <v>20</v>
      </c>
      <c r="B54" s="34">
        <v>1130</v>
      </c>
      <c r="C54" s="18"/>
      <c r="D54" s="22">
        <v>2.7</v>
      </c>
      <c r="E54" s="7"/>
      <c r="F54" s="8"/>
      <c r="G54" s="22">
        <v>0.03</v>
      </c>
      <c r="H54" s="7"/>
      <c r="I54" s="8"/>
      <c r="J54" s="22">
        <v>0.66</v>
      </c>
      <c r="K54" s="7"/>
      <c r="L54" s="8"/>
      <c r="M54" s="46">
        <v>5.5</v>
      </c>
      <c r="N54" s="47"/>
      <c r="O54" s="48"/>
      <c r="P54" s="38"/>
      <c r="Q54" s="38"/>
    </row>
    <row r="55" spans="1:17" ht="9" customHeight="1" x14ac:dyDescent="0.25">
      <c r="A55" s="25"/>
      <c r="B55" s="35"/>
      <c r="C55" s="17">
        <f>(B56-B54)</f>
        <v>15</v>
      </c>
      <c r="D55" s="21"/>
      <c r="E55" s="5">
        <f>(D54+D56)/2</f>
        <v>2.5499999999999998</v>
      </c>
      <c r="F55" s="6">
        <f>E55*C55</f>
        <v>38.25</v>
      </c>
      <c r="G55" s="21"/>
      <c r="H55" s="5">
        <f>(G54+G56)/2</f>
        <v>1.4999999999999999E-2</v>
      </c>
      <c r="I55" s="6">
        <f>H55*C55</f>
        <v>0.22499999999999998</v>
      </c>
      <c r="J55" s="21"/>
      <c r="K55" s="5">
        <f>(J54+J56)/2</f>
        <v>0.66</v>
      </c>
      <c r="L55" s="6">
        <f>K55*C55</f>
        <v>9.9</v>
      </c>
      <c r="M55" s="46"/>
      <c r="N55" s="47">
        <f>(M54+M56)/2</f>
        <v>5.6</v>
      </c>
      <c r="O55" s="48">
        <f>N55*C55</f>
        <v>84</v>
      </c>
      <c r="P55" s="38"/>
      <c r="Q55" s="38"/>
    </row>
    <row r="56" spans="1:17" ht="9" customHeight="1" x14ac:dyDescent="0.25">
      <c r="A56" s="26" t="s">
        <v>21</v>
      </c>
      <c r="B56" s="34">
        <v>1145</v>
      </c>
      <c r="C56" s="18"/>
      <c r="D56" s="22">
        <v>2.4</v>
      </c>
      <c r="E56" s="7"/>
      <c r="F56" s="8"/>
      <c r="G56" s="22">
        <v>0</v>
      </c>
      <c r="H56" s="7"/>
      <c r="I56" s="8"/>
      <c r="J56" s="22">
        <v>0.66</v>
      </c>
      <c r="K56" s="7"/>
      <c r="L56" s="8"/>
      <c r="M56" s="46">
        <v>5.7</v>
      </c>
      <c r="N56" s="47"/>
      <c r="O56" s="48"/>
      <c r="P56" s="38"/>
      <c r="Q56" s="38"/>
    </row>
    <row r="57" spans="1:17" ht="9" customHeight="1" x14ac:dyDescent="0.25">
      <c r="A57" s="25"/>
      <c r="B57" s="35"/>
      <c r="C57" s="17">
        <f>(B58-B56)</f>
        <v>15</v>
      </c>
      <c r="D57" s="21"/>
      <c r="E57" s="5">
        <f>(D56+D58)/2</f>
        <v>1.6</v>
      </c>
      <c r="F57" s="6">
        <f>E57*C57</f>
        <v>24</v>
      </c>
      <c r="G57" s="21"/>
      <c r="H57" s="5">
        <f>(G56+G58)/2</f>
        <v>0.01</v>
      </c>
      <c r="I57" s="6">
        <f>H57*C57</f>
        <v>0.15</v>
      </c>
      <c r="J57" s="21"/>
      <c r="K57" s="5">
        <f>(J56+J58)/2</f>
        <v>0.66</v>
      </c>
      <c r="L57" s="6">
        <f>K57*C57</f>
        <v>9.9</v>
      </c>
      <c r="M57" s="46"/>
      <c r="N57" s="47">
        <f>(M56+M58)/2</f>
        <v>5.5500000000000007</v>
      </c>
      <c r="O57" s="48">
        <f>N57*C57</f>
        <v>83.250000000000014</v>
      </c>
      <c r="P57" s="38"/>
      <c r="Q57" s="38"/>
    </row>
    <row r="58" spans="1:17" ht="9" customHeight="1" x14ac:dyDescent="0.25">
      <c r="A58" s="26" t="s">
        <v>36</v>
      </c>
      <c r="B58" s="34">
        <v>1160</v>
      </c>
      <c r="C58" s="18"/>
      <c r="D58" s="22">
        <v>0.8</v>
      </c>
      <c r="E58" s="7"/>
      <c r="F58" s="8"/>
      <c r="G58" s="22">
        <v>0.02</v>
      </c>
      <c r="H58" s="7"/>
      <c r="I58" s="8"/>
      <c r="J58" s="22">
        <v>0.66</v>
      </c>
      <c r="K58" s="7"/>
      <c r="L58" s="8"/>
      <c r="M58" s="46">
        <v>5.4</v>
      </c>
      <c r="N58" s="47"/>
      <c r="O58" s="48"/>
      <c r="P58" s="38"/>
      <c r="Q58" s="38"/>
    </row>
    <row r="59" spans="1:17" ht="9" customHeight="1" x14ac:dyDescent="0.25">
      <c r="A59" s="25"/>
      <c r="B59" s="35"/>
      <c r="C59" s="17">
        <f>(B60-B58)</f>
        <v>15</v>
      </c>
      <c r="D59" s="21"/>
      <c r="E59" s="5">
        <f>(D58+D60)/2</f>
        <v>1.05</v>
      </c>
      <c r="F59" s="6">
        <f>E59*C59</f>
        <v>15.75</v>
      </c>
      <c r="G59" s="21"/>
      <c r="H59" s="5">
        <f>(G58+G60)/2</f>
        <v>6.0000000000000005E-2</v>
      </c>
      <c r="I59" s="6">
        <f>H59*C59</f>
        <v>0.9</v>
      </c>
      <c r="J59" s="21"/>
      <c r="K59" s="5">
        <f>(J58+J60)/2</f>
        <v>0.66</v>
      </c>
      <c r="L59" s="6">
        <f>K59*C59</f>
        <v>9.9</v>
      </c>
      <c r="M59" s="46"/>
      <c r="N59" s="47">
        <f>(M58+M60)/2</f>
        <v>4.7</v>
      </c>
      <c r="O59" s="48">
        <f>N59*C59</f>
        <v>70.5</v>
      </c>
      <c r="P59" s="38"/>
      <c r="Q59" s="38"/>
    </row>
    <row r="60" spans="1:17" ht="9" customHeight="1" x14ac:dyDescent="0.25">
      <c r="A60" s="26" t="s">
        <v>37</v>
      </c>
      <c r="B60" s="36">
        <v>1175</v>
      </c>
      <c r="C60" s="19"/>
      <c r="D60" s="23">
        <v>1.3</v>
      </c>
      <c r="E60" s="9"/>
      <c r="F60" s="10"/>
      <c r="G60" s="23">
        <v>0.1</v>
      </c>
      <c r="H60" s="9"/>
      <c r="I60" s="10"/>
      <c r="J60" s="23">
        <v>0.66</v>
      </c>
      <c r="K60" s="9"/>
      <c r="L60" s="10"/>
      <c r="M60" s="49">
        <v>4</v>
      </c>
      <c r="N60" s="50"/>
      <c r="O60" s="51"/>
      <c r="P60" s="38"/>
      <c r="Q60" s="38"/>
    </row>
    <row r="61" spans="1:17" ht="9" customHeight="1" x14ac:dyDescent="0.25">
      <c r="A61" s="25"/>
      <c r="B61" s="35"/>
      <c r="C61" s="17">
        <f>(B62-B60)</f>
        <v>15</v>
      </c>
      <c r="D61" s="21"/>
      <c r="E61" s="5">
        <f>(D60+D62)/2</f>
        <v>1.1499999999999999</v>
      </c>
      <c r="F61" s="6">
        <f>E61*C61</f>
        <v>17.25</v>
      </c>
      <c r="G61" s="21"/>
      <c r="H61" s="5">
        <f>(G60+G62)/2</f>
        <v>0.1</v>
      </c>
      <c r="I61" s="6">
        <f>H61*C61</f>
        <v>1.5</v>
      </c>
      <c r="J61" s="21"/>
      <c r="K61" s="5">
        <f>(J60+J62)/2</f>
        <v>0.66</v>
      </c>
      <c r="L61" s="6">
        <f>K61*C61</f>
        <v>9.9</v>
      </c>
      <c r="M61" s="46"/>
      <c r="N61" s="47">
        <f>(M60+M62)/2</f>
        <v>3.4</v>
      </c>
      <c r="O61" s="48">
        <f>N61*C61</f>
        <v>51</v>
      </c>
      <c r="P61" s="38"/>
      <c r="Q61" s="38"/>
    </row>
    <row r="62" spans="1:17" ht="9" customHeight="1" x14ac:dyDescent="0.25">
      <c r="A62" s="26" t="s">
        <v>38</v>
      </c>
      <c r="B62" s="34">
        <v>1190</v>
      </c>
      <c r="C62" s="18"/>
      <c r="D62" s="22">
        <v>1</v>
      </c>
      <c r="E62" s="7"/>
      <c r="F62" s="8"/>
      <c r="G62" s="22">
        <v>0.1</v>
      </c>
      <c r="H62" s="7"/>
      <c r="I62" s="8"/>
      <c r="J62" s="22">
        <v>0.66</v>
      </c>
      <c r="K62" s="7"/>
      <c r="L62" s="8"/>
      <c r="M62" s="46">
        <v>2.8</v>
      </c>
      <c r="N62" s="47"/>
      <c r="O62" s="48"/>
      <c r="P62" s="38"/>
      <c r="Q62" s="38"/>
    </row>
    <row r="63" spans="1:17" ht="9" customHeight="1" x14ac:dyDescent="0.25">
      <c r="A63" s="25"/>
      <c r="B63" s="35"/>
      <c r="C63" s="17">
        <f>(B64-B62)</f>
        <v>15</v>
      </c>
      <c r="D63" s="21"/>
      <c r="E63" s="5">
        <f>(D62+D64)/2</f>
        <v>0.75</v>
      </c>
      <c r="F63" s="6">
        <f>E63*C63</f>
        <v>11.25</v>
      </c>
      <c r="G63" s="21"/>
      <c r="H63" s="5">
        <f>(G62+G64)/2</f>
        <v>6.5000000000000002E-2</v>
      </c>
      <c r="I63" s="6">
        <f>H63*C63</f>
        <v>0.97500000000000009</v>
      </c>
      <c r="J63" s="21"/>
      <c r="K63" s="5">
        <f>(J62+J64)/2</f>
        <v>0.66</v>
      </c>
      <c r="L63" s="6">
        <f>K63*C63</f>
        <v>9.9</v>
      </c>
      <c r="M63" s="46"/>
      <c r="N63" s="47">
        <f>(M62+M64)/2</f>
        <v>2.75</v>
      </c>
      <c r="O63" s="48">
        <f>N63*C63</f>
        <v>41.25</v>
      </c>
      <c r="P63" s="38"/>
      <c r="Q63" s="38"/>
    </row>
    <row r="64" spans="1:17" ht="9" customHeight="1" x14ac:dyDescent="0.25">
      <c r="A64" s="26" t="s">
        <v>39</v>
      </c>
      <c r="B64" s="36">
        <v>1205</v>
      </c>
      <c r="C64" s="19"/>
      <c r="D64" s="23">
        <v>0.5</v>
      </c>
      <c r="E64" s="9"/>
      <c r="F64" s="10"/>
      <c r="G64" s="23">
        <v>0.03</v>
      </c>
      <c r="H64" s="9"/>
      <c r="I64" s="10"/>
      <c r="J64" s="23">
        <v>0.66</v>
      </c>
      <c r="K64" s="9"/>
      <c r="L64" s="10"/>
      <c r="M64" s="49">
        <v>2.7</v>
      </c>
      <c r="N64" s="50"/>
      <c r="O64" s="51"/>
      <c r="P64" s="38"/>
      <c r="Q64" s="38"/>
    </row>
    <row r="65" spans="1:17" ht="9" customHeight="1" x14ac:dyDescent="0.25">
      <c r="A65" s="25"/>
      <c r="B65" s="35"/>
      <c r="C65" s="17">
        <f>(B66-B64)</f>
        <v>15</v>
      </c>
      <c r="D65" s="21"/>
      <c r="E65" s="5">
        <f>(D64+D66)/2</f>
        <v>0.7</v>
      </c>
      <c r="F65" s="6">
        <f>E65*C65</f>
        <v>10.5</v>
      </c>
      <c r="G65" s="21"/>
      <c r="H65" s="5">
        <f>(G64+G66)/2</f>
        <v>7.4999999999999997E-2</v>
      </c>
      <c r="I65" s="6">
        <f>H65*C65</f>
        <v>1.125</v>
      </c>
      <c r="J65" s="21"/>
      <c r="K65" s="5">
        <f>(J64+J66)/2</f>
        <v>0.66</v>
      </c>
      <c r="L65" s="6">
        <f>K65*C65</f>
        <v>9.9</v>
      </c>
      <c r="M65" s="46"/>
      <c r="N65" s="47">
        <f>(M64+M66)/2</f>
        <v>3.75</v>
      </c>
      <c r="O65" s="48">
        <f>N65*C65</f>
        <v>56.25</v>
      </c>
      <c r="P65" s="38"/>
      <c r="Q65" s="38"/>
    </row>
    <row r="66" spans="1:17" ht="9" customHeight="1" x14ac:dyDescent="0.25">
      <c r="A66" s="26" t="s">
        <v>40</v>
      </c>
      <c r="B66" s="34">
        <v>1220</v>
      </c>
      <c r="C66" s="18"/>
      <c r="D66" s="22">
        <v>0.9</v>
      </c>
      <c r="E66" s="7"/>
      <c r="F66" s="8"/>
      <c r="G66" s="22">
        <v>0.12</v>
      </c>
      <c r="H66" s="7"/>
      <c r="I66" s="8"/>
      <c r="J66" s="22">
        <v>0.66</v>
      </c>
      <c r="K66" s="7"/>
      <c r="L66" s="8"/>
      <c r="M66" s="46">
        <v>4.8</v>
      </c>
      <c r="N66" s="47"/>
      <c r="O66" s="48"/>
      <c r="P66" s="38"/>
      <c r="Q66" s="38"/>
    </row>
    <row r="67" spans="1:17" ht="9" customHeight="1" x14ac:dyDescent="0.25">
      <c r="A67" s="25"/>
      <c r="B67" s="35"/>
      <c r="C67" s="17">
        <f>(B68-B66)</f>
        <v>15</v>
      </c>
      <c r="D67" s="21"/>
      <c r="E67" s="5">
        <f>(D66+D68)/2</f>
        <v>1.2</v>
      </c>
      <c r="F67" s="6">
        <f>E67*C67</f>
        <v>18</v>
      </c>
      <c r="G67" s="21"/>
      <c r="H67" s="5">
        <f>(G66+G68)/2</f>
        <v>0.06</v>
      </c>
      <c r="I67" s="6">
        <f>H67*C67</f>
        <v>0.89999999999999991</v>
      </c>
      <c r="J67" s="21"/>
      <c r="K67" s="5">
        <f>(J66+J68)/2</f>
        <v>0.66</v>
      </c>
      <c r="L67" s="6">
        <f>K67*C67</f>
        <v>9.9</v>
      </c>
      <c r="M67" s="46"/>
      <c r="N67" s="47">
        <f>(M66+M68)/2</f>
        <v>5.15</v>
      </c>
      <c r="O67" s="48">
        <f>N67*C67</f>
        <v>77.25</v>
      </c>
      <c r="P67" s="38"/>
      <c r="Q67" s="38"/>
    </row>
    <row r="68" spans="1:17" ht="9" customHeight="1" x14ac:dyDescent="0.25">
      <c r="A68" s="26" t="s">
        <v>41</v>
      </c>
      <c r="B68" s="34">
        <v>1235</v>
      </c>
      <c r="C68" s="18"/>
      <c r="D68" s="22">
        <v>1.5</v>
      </c>
      <c r="E68" s="7"/>
      <c r="F68" s="8"/>
      <c r="G68" s="22">
        <v>0</v>
      </c>
      <c r="H68" s="7"/>
      <c r="I68" s="8"/>
      <c r="J68" s="22">
        <v>0.66</v>
      </c>
      <c r="K68" s="7"/>
      <c r="L68" s="8"/>
      <c r="M68" s="46">
        <v>5.5</v>
      </c>
      <c r="N68" s="47"/>
      <c r="O68" s="48"/>
      <c r="P68" s="38"/>
      <c r="Q68" s="38"/>
    </row>
    <row r="69" spans="1:17" ht="9" customHeight="1" x14ac:dyDescent="0.25">
      <c r="A69" s="25"/>
      <c r="B69" s="35"/>
      <c r="C69" s="17">
        <f>(B70-B68)</f>
        <v>15</v>
      </c>
      <c r="D69" s="21"/>
      <c r="E69" s="5">
        <f>(D68+D70)/2</f>
        <v>1.25</v>
      </c>
      <c r="F69" s="6">
        <f>E69*C69</f>
        <v>18.75</v>
      </c>
      <c r="G69" s="21"/>
      <c r="H69" s="5">
        <f>(G68+G70)/2</f>
        <v>5.5E-2</v>
      </c>
      <c r="I69" s="6">
        <f>H69*C69</f>
        <v>0.82499999999999996</v>
      </c>
      <c r="J69" s="21"/>
      <c r="K69" s="5">
        <f>(J68+J70)/2</f>
        <v>0.66</v>
      </c>
      <c r="L69" s="6">
        <f>K69*C69</f>
        <v>9.9</v>
      </c>
      <c r="M69" s="46"/>
      <c r="N69" s="47">
        <f>(M68+M70)/2</f>
        <v>4.5999999999999996</v>
      </c>
      <c r="O69" s="48">
        <f>N69*C69</f>
        <v>69</v>
      </c>
      <c r="P69" s="38"/>
      <c r="Q69" s="38"/>
    </row>
    <row r="70" spans="1:17" ht="9" customHeight="1" x14ac:dyDescent="0.25">
      <c r="A70" s="26" t="s">
        <v>42</v>
      </c>
      <c r="B70" s="36">
        <v>1250</v>
      </c>
      <c r="C70" s="19"/>
      <c r="D70" s="22">
        <v>1</v>
      </c>
      <c r="E70" s="7"/>
      <c r="F70" s="8"/>
      <c r="G70" s="22">
        <v>0.11</v>
      </c>
      <c r="H70" s="7"/>
      <c r="I70" s="8"/>
      <c r="J70" s="22">
        <v>0.66</v>
      </c>
      <c r="K70" s="7"/>
      <c r="L70" s="8"/>
      <c r="M70" s="46">
        <v>3.7</v>
      </c>
      <c r="N70" s="47"/>
      <c r="O70" s="48"/>
      <c r="P70" s="38"/>
      <c r="Q70" s="38"/>
    </row>
    <row r="71" spans="1:17" ht="9" customHeight="1" x14ac:dyDescent="0.25">
      <c r="A71" s="25"/>
      <c r="B71" s="35"/>
      <c r="C71" s="17">
        <f>(B72-B70)</f>
        <v>7</v>
      </c>
      <c r="D71" s="21"/>
      <c r="E71" s="5">
        <f>(D70+D72)/2</f>
        <v>1</v>
      </c>
      <c r="F71" s="6">
        <f>E71*C71</f>
        <v>7</v>
      </c>
      <c r="G71" s="21"/>
      <c r="H71" s="5">
        <f>(G70+G72)/2</f>
        <v>0.11</v>
      </c>
      <c r="I71" s="6">
        <f>H71*C71</f>
        <v>0.77</v>
      </c>
      <c r="J71" s="21"/>
      <c r="K71" s="5">
        <f>(J70+J72)/2</f>
        <v>0.66</v>
      </c>
      <c r="L71" s="6">
        <f>K71*C71</f>
        <v>4.62</v>
      </c>
      <c r="M71" s="46"/>
      <c r="N71" s="47">
        <f>(M70+M72)/2</f>
        <v>3.7</v>
      </c>
      <c r="O71" s="48">
        <f>N71*C71</f>
        <v>25.900000000000002</v>
      </c>
      <c r="P71" s="38"/>
      <c r="Q71" s="38"/>
    </row>
    <row r="72" spans="1:17" ht="9" customHeight="1" x14ac:dyDescent="0.25">
      <c r="A72" s="26" t="s">
        <v>44</v>
      </c>
      <c r="B72" s="34">
        <v>1257</v>
      </c>
      <c r="C72" s="18"/>
      <c r="D72" s="22">
        <v>1</v>
      </c>
      <c r="E72" s="7"/>
      <c r="F72" s="8"/>
      <c r="G72" s="22">
        <v>0.11</v>
      </c>
      <c r="H72" s="7"/>
      <c r="I72" s="8"/>
      <c r="J72" s="22">
        <v>0.66</v>
      </c>
      <c r="K72" s="7"/>
      <c r="L72" s="8"/>
      <c r="M72" s="46">
        <v>3.7</v>
      </c>
      <c r="N72" s="47"/>
      <c r="O72" s="48"/>
      <c r="P72" s="38"/>
      <c r="Q72" s="38"/>
    </row>
    <row r="73" spans="1:17" ht="9" customHeight="1" x14ac:dyDescent="0.25">
      <c r="A73" s="25"/>
      <c r="B73" s="35"/>
      <c r="C73" s="17">
        <f>(B74-B72)</f>
        <v>8</v>
      </c>
      <c r="D73" s="21"/>
      <c r="E73" s="5">
        <f>(D72+D74)/2</f>
        <v>0.82499999999999996</v>
      </c>
      <c r="F73" s="6">
        <f>E73*C73</f>
        <v>6.6</v>
      </c>
      <c r="G73" s="21"/>
      <c r="H73" s="5">
        <f>(G72+G74)/2</f>
        <v>0.20499999999999999</v>
      </c>
      <c r="I73" s="6">
        <f>H73*C73</f>
        <v>1.64</v>
      </c>
      <c r="J73" s="21"/>
      <c r="K73" s="5">
        <f>(J72+J74)/2</f>
        <v>0.66</v>
      </c>
      <c r="L73" s="6">
        <f>K73*C73</f>
        <v>5.28</v>
      </c>
      <c r="M73" s="46"/>
      <c r="N73" s="47">
        <f>(M72+M74)/2</f>
        <v>4.4000000000000004</v>
      </c>
      <c r="O73" s="48">
        <f>N73*C73</f>
        <v>35.200000000000003</v>
      </c>
      <c r="P73" s="38"/>
      <c r="Q73" s="38"/>
    </row>
    <row r="74" spans="1:17" ht="9" customHeight="1" x14ac:dyDescent="0.25">
      <c r="A74" s="26" t="s">
        <v>43</v>
      </c>
      <c r="B74" s="36">
        <v>1265</v>
      </c>
      <c r="C74" s="19"/>
      <c r="D74" s="22">
        <v>0.65</v>
      </c>
      <c r="E74" s="7"/>
      <c r="F74" s="8"/>
      <c r="G74" s="22">
        <v>0.3</v>
      </c>
      <c r="H74" s="7"/>
      <c r="I74" s="8"/>
      <c r="J74" s="22">
        <v>0.66</v>
      </c>
      <c r="K74" s="7"/>
      <c r="L74" s="8"/>
      <c r="M74" s="46">
        <v>5.0999999999999996</v>
      </c>
      <c r="N74" s="47"/>
      <c r="O74" s="48"/>
      <c r="P74" s="38"/>
      <c r="Q74" s="38"/>
    </row>
    <row r="75" spans="1:17" ht="9" customHeight="1" x14ac:dyDescent="0.25">
      <c r="A75" s="25"/>
      <c r="B75" s="35"/>
      <c r="C75" s="17">
        <f>(B76-B74)</f>
        <v>2</v>
      </c>
      <c r="D75" s="21"/>
      <c r="E75" s="5">
        <f>(D74+D76)/2</f>
        <v>0.82499999999999996</v>
      </c>
      <c r="F75" s="6">
        <f>E75*C75</f>
        <v>1.65</v>
      </c>
      <c r="G75" s="21"/>
      <c r="H75" s="5">
        <f>(G74+G76)/2</f>
        <v>0.4</v>
      </c>
      <c r="I75" s="6">
        <f>H75*C75</f>
        <v>0.8</v>
      </c>
      <c r="J75" s="21"/>
      <c r="K75" s="5">
        <f>(J74+J76)/2</f>
        <v>0.66</v>
      </c>
      <c r="L75" s="6">
        <f>K75*C75</f>
        <v>1.32</v>
      </c>
      <c r="M75" s="46"/>
      <c r="N75" s="47">
        <f>(M74+M76)/2</f>
        <v>4.5</v>
      </c>
      <c r="O75" s="48">
        <f>N75*C75</f>
        <v>9</v>
      </c>
      <c r="P75" s="38"/>
      <c r="Q75" s="55"/>
    </row>
    <row r="76" spans="1:17" ht="9" customHeight="1" x14ac:dyDescent="0.25">
      <c r="A76" s="26" t="s">
        <v>45</v>
      </c>
      <c r="B76" s="34">
        <v>1267</v>
      </c>
      <c r="C76" s="18"/>
      <c r="D76" s="22">
        <v>1</v>
      </c>
      <c r="E76" s="7"/>
      <c r="F76" s="8"/>
      <c r="G76" s="22">
        <v>0.5</v>
      </c>
      <c r="H76" s="7"/>
      <c r="I76" s="8"/>
      <c r="J76" s="22">
        <v>0.66</v>
      </c>
      <c r="K76" s="7"/>
      <c r="L76" s="8"/>
      <c r="M76" s="46">
        <v>3.9</v>
      </c>
      <c r="N76" s="47"/>
      <c r="O76" s="48"/>
      <c r="P76" s="38"/>
      <c r="Q76" s="38"/>
    </row>
    <row r="77" spans="1:17" ht="9" customHeight="1" x14ac:dyDescent="0.25">
      <c r="A77" s="25"/>
      <c r="B77" s="35"/>
      <c r="C77" s="17">
        <f>(B78-B76)</f>
        <v>13</v>
      </c>
      <c r="D77" s="21"/>
      <c r="E77" s="5">
        <f>(D76+D78)/2</f>
        <v>1</v>
      </c>
      <c r="F77" s="6">
        <f>E77*C77</f>
        <v>13</v>
      </c>
      <c r="G77" s="21"/>
      <c r="H77" s="5">
        <f>(G76+G78)/2</f>
        <v>0.5</v>
      </c>
      <c r="I77" s="6">
        <f>H77*C77</f>
        <v>6.5</v>
      </c>
      <c r="J77" s="21"/>
      <c r="K77" s="5">
        <f>(J76+J78)/2</f>
        <v>0.66</v>
      </c>
      <c r="L77" s="6">
        <f>K77*C77</f>
        <v>8.58</v>
      </c>
      <c r="M77" s="46"/>
      <c r="N77" s="47">
        <f>(M76+M78)/2</f>
        <v>3.9</v>
      </c>
      <c r="O77" s="48">
        <f>N77*C77</f>
        <v>50.699999999999996</v>
      </c>
      <c r="P77" s="38"/>
      <c r="Q77" s="38"/>
    </row>
    <row r="78" spans="1:17" ht="9" customHeight="1" x14ac:dyDescent="0.25">
      <c r="A78" s="26" t="s">
        <v>46</v>
      </c>
      <c r="B78" s="34">
        <v>1280</v>
      </c>
      <c r="C78" s="18"/>
      <c r="D78" s="22">
        <v>1</v>
      </c>
      <c r="E78" s="7"/>
      <c r="F78" s="8"/>
      <c r="G78" s="22">
        <v>0.5</v>
      </c>
      <c r="H78" s="7"/>
      <c r="I78" s="8"/>
      <c r="J78" s="22">
        <v>0.66</v>
      </c>
      <c r="K78" s="7"/>
      <c r="L78" s="8"/>
      <c r="M78" s="46">
        <v>3.9</v>
      </c>
      <c r="N78" s="47"/>
      <c r="O78" s="48"/>
      <c r="P78" s="38"/>
      <c r="Q78" s="38"/>
    </row>
    <row r="79" spans="1:17" ht="9" customHeight="1" x14ac:dyDescent="0.25">
      <c r="A79" s="25"/>
      <c r="B79" s="35"/>
      <c r="C79" s="17">
        <f>(B80-B78)</f>
        <v>15</v>
      </c>
      <c r="D79" s="21"/>
      <c r="E79" s="5">
        <f>(D78+D80)/2</f>
        <v>0.95</v>
      </c>
      <c r="F79" s="6">
        <f>E79*C79</f>
        <v>14.25</v>
      </c>
      <c r="G79" s="21"/>
      <c r="H79" s="5">
        <f>(G78+G80)/2</f>
        <v>0.33</v>
      </c>
      <c r="I79" s="6">
        <f>H79*C79</f>
        <v>4.95</v>
      </c>
      <c r="J79" s="21"/>
      <c r="K79" s="5">
        <f>(J78+J80)/2</f>
        <v>0.66</v>
      </c>
      <c r="L79" s="6">
        <f>K79*C79</f>
        <v>9.9</v>
      </c>
      <c r="M79" s="46"/>
      <c r="N79" s="47">
        <f>(M78+M80)/2</f>
        <v>4.25</v>
      </c>
      <c r="O79" s="48">
        <f>N79*C79</f>
        <v>63.75</v>
      </c>
      <c r="P79" s="38"/>
      <c r="Q79" s="38"/>
    </row>
    <row r="80" spans="1:17" ht="9" customHeight="1" x14ac:dyDescent="0.25">
      <c r="A80" s="26" t="s">
        <v>47</v>
      </c>
      <c r="B80" s="34">
        <v>1295</v>
      </c>
      <c r="C80" s="18"/>
      <c r="D80" s="22">
        <v>0.9</v>
      </c>
      <c r="E80" s="7"/>
      <c r="F80" s="8"/>
      <c r="G80" s="22">
        <v>0.16</v>
      </c>
      <c r="H80" s="7"/>
      <c r="I80" s="8"/>
      <c r="J80" s="22">
        <v>0.66</v>
      </c>
      <c r="K80" s="7"/>
      <c r="L80" s="8"/>
      <c r="M80" s="46">
        <v>4.5999999999999996</v>
      </c>
      <c r="N80" s="47"/>
      <c r="O80" s="48"/>
      <c r="P80" s="38"/>
      <c r="Q80" s="38"/>
    </row>
    <row r="81" spans="1:17" ht="9" customHeight="1" x14ac:dyDescent="0.25">
      <c r="A81" s="25"/>
      <c r="B81" s="35"/>
      <c r="C81" s="17">
        <f>(B82-B80)</f>
        <v>15</v>
      </c>
      <c r="D81" s="21"/>
      <c r="E81" s="5">
        <f>(D80+D82)/2</f>
        <v>1.45</v>
      </c>
      <c r="F81" s="6">
        <f>E81*C81</f>
        <v>21.75</v>
      </c>
      <c r="G81" s="21"/>
      <c r="H81" s="5">
        <f>(G80+G82)/2</f>
        <v>0.10500000000000001</v>
      </c>
      <c r="I81" s="6">
        <f>H81*C81</f>
        <v>1.5750000000000002</v>
      </c>
      <c r="J81" s="21"/>
      <c r="K81" s="5">
        <f>(J80+J82)/2</f>
        <v>0.66</v>
      </c>
      <c r="L81" s="6">
        <f>K81*C81</f>
        <v>9.9</v>
      </c>
      <c r="M81" s="46"/>
      <c r="N81" s="47">
        <f>(M80+M82)/2</f>
        <v>5.15</v>
      </c>
      <c r="O81" s="48">
        <f>N81*C81</f>
        <v>77.25</v>
      </c>
      <c r="P81" s="38"/>
      <c r="Q81" s="38"/>
    </row>
    <row r="82" spans="1:17" ht="9" customHeight="1" x14ac:dyDescent="0.25">
      <c r="A82" s="26" t="s">
        <v>48</v>
      </c>
      <c r="B82" s="34">
        <v>1310</v>
      </c>
      <c r="C82" s="18"/>
      <c r="D82" s="22">
        <v>2</v>
      </c>
      <c r="E82" s="7"/>
      <c r="F82" s="8"/>
      <c r="G82" s="22">
        <v>0.05</v>
      </c>
      <c r="H82" s="7"/>
      <c r="I82" s="8"/>
      <c r="J82" s="22">
        <v>0.66</v>
      </c>
      <c r="K82" s="7"/>
      <c r="L82" s="8"/>
      <c r="M82" s="46">
        <v>5.7</v>
      </c>
      <c r="N82" s="47"/>
      <c r="O82" s="48"/>
      <c r="P82" s="38"/>
      <c r="Q82" s="38"/>
    </row>
    <row r="83" spans="1:17" ht="9" customHeight="1" x14ac:dyDescent="0.25">
      <c r="A83" s="25"/>
      <c r="B83" s="35"/>
      <c r="C83" s="17">
        <f>(B84-B82)</f>
        <v>10</v>
      </c>
      <c r="D83" s="21"/>
      <c r="E83" s="5">
        <f>(D82+D84)/2</f>
        <v>1.45</v>
      </c>
      <c r="F83" s="6">
        <f>E83*C83</f>
        <v>14.5</v>
      </c>
      <c r="G83" s="21"/>
      <c r="H83" s="5">
        <f>(G82+G84)/2</f>
        <v>2.5000000000000001E-2</v>
      </c>
      <c r="I83" s="6">
        <f>H83*C83</f>
        <v>0.25</v>
      </c>
      <c r="J83" s="21"/>
      <c r="K83" s="5">
        <f>(J82+J84)/2</f>
        <v>0.66</v>
      </c>
      <c r="L83" s="6">
        <f>K83*C83</f>
        <v>6.6000000000000005</v>
      </c>
      <c r="M83" s="46"/>
      <c r="N83" s="47">
        <f>(M82+M84)/2</f>
        <v>5.0500000000000007</v>
      </c>
      <c r="O83" s="48">
        <f>N83*C83</f>
        <v>50.500000000000007</v>
      </c>
      <c r="P83" s="38"/>
      <c r="Q83" s="38"/>
    </row>
    <row r="84" spans="1:17" ht="9" customHeight="1" thickBot="1" x14ac:dyDescent="0.3">
      <c r="A84" s="26" t="s">
        <v>49</v>
      </c>
      <c r="B84" s="34">
        <v>1320</v>
      </c>
      <c r="C84" s="18"/>
      <c r="D84" s="22">
        <v>0.9</v>
      </c>
      <c r="E84" s="7"/>
      <c r="F84" s="8"/>
      <c r="G84" s="22">
        <v>0</v>
      </c>
      <c r="H84" s="7"/>
      <c r="I84" s="8"/>
      <c r="J84" s="22">
        <v>0.66</v>
      </c>
      <c r="K84" s="7"/>
      <c r="L84" s="8"/>
      <c r="M84" s="46">
        <v>4.4000000000000004</v>
      </c>
      <c r="N84" s="47"/>
      <c r="O84" s="48"/>
      <c r="P84" s="38"/>
      <c r="Q84" s="38"/>
    </row>
    <row r="85" spans="1:17" ht="9" customHeight="1" thickBot="1" x14ac:dyDescent="0.3">
      <c r="A85" s="32" t="s">
        <v>14</v>
      </c>
      <c r="B85" s="27"/>
      <c r="C85" s="28">
        <f>SUM(C4:C84)</f>
        <v>460</v>
      </c>
      <c r="D85" s="29"/>
      <c r="E85" s="30"/>
      <c r="F85" s="31">
        <f>SUM(F4:F84)</f>
        <v>582.65</v>
      </c>
      <c r="G85" s="29"/>
      <c r="H85" s="30"/>
      <c r="I85" s="31">
        <f>SUM(I4:I84)</f>
        <v>135.94</v>
      </c>
      <c r="J85" s="29"/>
      <c r="K85" s="30"/>
      <c r="L85" s="31">
        <f>SUM(L4:L84)</f>
        <v>262.0200000000001</v>
      </c>
      <c r="M85" s="52"/>
      <c r="N85" s="53"/>
      <c r="O85" s="54">
        <f>SUM(O4:O84)</f>
        <v>2070.5250000000005</v>
      </c>
      <c r="P85" s="38"/>
      <c r="Q85" s="38"/>
    </row>
    <row r="86" spans="1:17" x14ac:dyDescent="0.25">
      <c r="D86" s="41"/>
    </row>
    <row r="87" spans="1:17" x14ac:dyDescent="0.25">
      <c r="A87" s="64" t="s">
        <v>53</v>
      </c>
      <c r="D87" s="41"/>
      <c r="H87" s="64">
        <v>7.4</v>
      </c>
      <c r="J87" s="64" t="s">
        <v>0</v>
      </c>
      <c r="M87" s="33"/>
    </row>
    <row r="88" spans="1:17" x14ac:dyDescent="0.25">
      <c r="A88" s="64" t="s">
        <v>52</v>
      </c>
      <c r="F88" s="42"/>
      <c r="H88" s="66">
        <f>F85-I85</f>
        <v>446.71</v>
      </c>
      <c r="I88" s="65"/>
      <c r="J88" s="64" t="s">
        <v>0</v>
      </c>
      <c r="Q88" s="33"/>
    </row>
  </sheetData>
  <mergeCells count="6">
    <mergeCell ref="H88:I88"/>
    <mergeCell ref="M2:O2"/>
    <mergeCell ref="J2:L2"/>
    <mergeCell ref="A2:A3"/>
    <mergeCell ref="D2:F2"/>
    <mergeCell ref="G2:I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Vyhnálek</dc:creator>
  <cp:lastModifiedBy>Štěpán Vyhnálek</cp:lastModifiedBy>
  <cp:lastPrinted>2022-05-15T20:22:56Z</cp:lastPrinted>
  <dcterms:created xsi:type="dcterms:W3CDTF">2015-06-05T18:19:34Z</dcterms:created>
  <dcterms:modified xsi:type="dcterms:W3CDTF">2025-04-11T12:43:45Z</dcterms:modified>
</cp:coreProperties>
</file>